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0.10\総務課\財務グループ\財務業務\振興局メール\R2\3.2月\"/>
    </mc:Choice>
  </mc:AlternateContent>
  <xr:revisionPtr revIDLastSave="0" documentId="13_ncr:1_{10450EB8-4C5D-49D3-888E-EB58569D3248}"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<sst xmlns="http://schemas.openxmlformats.org/spreadsheetml/2006/main" count="1093" uniqueCount="584">
  <si>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</si>
  <si>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</si>
  <si>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</si>
  <si>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</si>
  <si>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</si>
  <si>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</si>
  <si>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</si>
  <si>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</si>
  <si>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</si>
  <si>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</si>
  <si>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</si>
  <si>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</si>
  <si>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</si>
  <si>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</si>
  <si>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</si>
  <si>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</si>
  <si>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</si>
  <si>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</si>
  <si>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</si>
  <si>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</si>
  <si>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</si>
  <si>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</si>
  <si>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</si>
  <si>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</si>
  <si>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</si>
  <si>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</si>
  <si>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</si>
  <si>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</si>
  <si>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</si>
  <si>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</si>
  <si>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</si>
  <si>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</si>
  <si>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</si>
  <si>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</si>
  <si>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</si>
  <si>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</si>
  <si>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</si>
  <si>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</si>
  <si>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</si>
  <si>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</si>
  <si>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</si>
  <si>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</si>
  <si>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</si>
  <si>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</si>
  <si>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</si>
  <si>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</si>
  <si>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</si>
  <si>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</si>
  <si>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</si>
  <si>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</si>
  <si>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</si>
  <si>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</si>
  <si>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</si>
  <si>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</si>
  <si>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</si>
  <si>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</si>
  <si>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</si>
  <si>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</si>
  <si>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</si>
  <si>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</si>
  <si>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</si>
  <si>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</si>
  <si>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</si>
  <si>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</si>
  <si>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</si>
  <si>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</si>
  <si>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</si>
  <si>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</si>
  <si>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</si>
  <si>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</si>
  <si>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</si>
  <si>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</si>
  <si>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</si>
  <si>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</si>
  <si>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</si>
  <si>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</si>
  <si>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</si>
  <si>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</si>
  <si>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</si>
  <si>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</si>
  <si>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</si>
  <si>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</si>
  <si>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</si>
  <si>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</si>
  <si>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</si>
  <si>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</si>
  <si>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</si>
  <si>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</si>
  <si>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</si>
  <si>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</si>
  <si>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</si>
  <si>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</si>
  <si>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</si>
  <si>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</si>
  <si>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</si>
  <si>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</si>
  <si>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</si>
  <si>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</si>
  <si>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</si>
  <si>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</si>
  <si>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</si>
  <si>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</si>
  <si>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</si>
  <si>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</si>
  <si>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</si>
  <si>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</si>
  <si>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</si>
  <si>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</si>
  <si>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</si>
  <si>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</si>
  <si>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</si>
  <si>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</si>
  <si>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</si>
  <si>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</si>
  <si>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</si>
  <si>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</si>
  <si>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</si>
  <si>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</si>
  <si>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</si>
  <si>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</si>
  <si>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</si>
  <si>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</si>
  <si>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</si>
  <si>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</si>
  <si>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</si>
  <si>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</si>
  <si>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</si>
  <si>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</si>
  <si>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</si>
  <si>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</si>
  <si>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</si>
  <si>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</si>
  <si>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</si>
  <si>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</si>
  <si>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</si>
  <si>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</si>
  <si>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</si>
  <si>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</si>
  <si>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</si>
  <si>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</si>
  <si>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</si>
  <si>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</si>
  <si>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</si>
  <si>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</si>
  <si>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</si>
  <si>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</si>
  <si>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</si>
  <si>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</si>
  <si>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</si>
  <si>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</si>
  <si>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</si>
  <si>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</si>
  <si>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</si>
  <si>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</si>
  <si>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</si>
  <si>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</si>
  <si>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</si>
  <si>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</si>
  <si>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</si>
  <si>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</si>
  <si>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</si>
  <si>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</si>
  <si>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</si>
  <si>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</si>
  <si>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</si>
  <si>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</si>
  <si>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</si>
  <si>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</si>
  <si>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</si>
  <si>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</si>
  <si>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</si>
  <si>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</si>
  <si>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</si>
  <si>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</si>
  <si>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</si>
  <si>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</si>
  <si>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</si>
  <si>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</si>
  <si>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</si>
  <si>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</si>
  <si>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</si>
  <si>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</si>
  <si>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</si>
  <si>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</si>
  <si>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</si>
  <si>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</si>
  <si>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</si>
  <si>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</si>
  <si>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</si>
  <si>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</si>
  <si>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</si>
  <si>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</si>
  <si>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</si>
  <si>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</si>
  <si>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</si>
  <si>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</si>
  <si>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</si>
  <si>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</si>
  <si>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</si>
  <si>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</si>
  <si>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</si>
  <si>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</si>
  <si>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</si>
  <si>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</si>
  <si>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</si>
  <si>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</si>
  <si>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</si>
  <si>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</si>
  <si>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</si>
  <si>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</si>
  <si>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</si>
  <si>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</si>
  <si>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</si>
  <si>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北海道妹背牛町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</si>
  <si>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</si>
  <si>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</si>
  <si>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</si>
  <si>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</si>
  <si>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</si>
  <si>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</si>
  <si>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</si>
  <si>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</si>
  <si>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</si>
  <si>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</si>
  <si>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</si>
  <si>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</si>
  <si>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</si>
  <si>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</si>
  <si>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</si>
  <si>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</si>
  <si>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</si>
  <si>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</si>
  <si>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</si>
  <si>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</si>
  <si>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</si>
  <si>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</si>
  <si>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</si>
  <si>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</si>
  <si>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</si>
  <si>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</si>
  <si>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</si>
  <si>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</si>
  <si>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</si>
  <si>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</si>
  <si>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</si>
  <si>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</si>
  <si>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</si>
  <si>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</si>
  <si>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</si>
  <si>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</si>
  <si>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</si>
  <si>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</si>
  <si>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</si>
  <si>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</si>
  <si>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</si>
  <si>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</si>
  <si>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</si>
  <si>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</si>
  <si>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</si>
  <si>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</si>
  <si>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</si>
  <si>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</si>
  <si>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</si>
  <si>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</si>
  <si>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</si>
  <si>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</si>
  <si>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</si>
  <si>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</si>
  <si>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</si>
  <si>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</si>
  <si>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</si>
  <si>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</si>
  <si>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</si>
  <si>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</si>
  <si>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</si>
  <si>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</si>
  <si>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</si>
  <si>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</si>
  <si>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</si>
  <si>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</si>
  <si>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</si>
  <si>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</si>
  <si>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</si>
  <si>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</si>
  <si>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</si>
  <si>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</si>
  <si>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</si>
  <si>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</si>
  <si>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</si>
  <si>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</si>
  <si>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</si>
  <si>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</si>
  <si>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</si>
  <si>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</si>
  <si>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</si>
  <si>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</si>
  <si>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</si>
  <si>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</si>
  <si>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</si>
  <si>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</si>
  <si>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</si>
  <si>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</si>
  <si>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</si>
  <si>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</si>
  <si>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</si>
  <si>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</si>
  <si>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</si>
  <si>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</si>
  <si>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</si>
  <si>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</si>
  <si>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</si>
  <si>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</si>
  <si>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</si>
  <si>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</si>
  <si>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</si>
  <si>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</si>
  <si>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</si>
  <si>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</si>
  <si>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</si>
  <si>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</si>
  <si>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</si>
  <si>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</si>
  <si>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</si>
  <si>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</si>
  <si>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</si>
  <si>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</si>
  <si>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</si>
  <si>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</si>
  <si>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</si>
  <si>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</si>
  <si>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</si>
  <si>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</si>
  <si>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</si>
  <si>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</si>
  <si>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</si>
  <si>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</si>
  <si>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</si>
  <si>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</si>
  <si>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</si>
  <si>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</si>
  <si>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</si>
  <si>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</si>
  <si>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</si>
  <si>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</si>
  <si>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</si>
  <si>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</si>
  <si>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</si>
  <si>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</si>
  <si>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</si>
  <si>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</si>
  <si>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</si>
  <si>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</si>
  <si>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</si>
  <si>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</si>
  <si>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</si>
  <si>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</si>
  <si>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</si>
  <si>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</si>
  <si>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</si>
  <si>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</si>
  <si>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</si>
  <si>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</si>
  <si>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</si>
  <si>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</si>
  <si>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</si>
  <si>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</si>
  <si>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北海道妹背牛町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</si>
  <si>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</si>
  <si>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</si>
  <si>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</si>
  <si>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</si>
  <si>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</si>
  <si>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</si>
  <si>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</si>
  <si>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</si>
  <si>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</si>
  <si>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</si>
  <si>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</si>
  <si>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</si>
  <si>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</si>
  <si>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</si>
  <si>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</si>
  <si>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</si>
  <si>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</si>
  <si>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</si>
  <si>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</si>
  <si>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</si>
  <si>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</si>
  <si>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</si>
  <si>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</si>
  <si>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</si>
  <si>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</si>
  <si>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</si>
  <si>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</si>
  <si>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</si>
  <si>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</si>
  <si>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</si>
  <si>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</si>
  <si>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</si>
  <si>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</si>
  <si>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</si>
  <si>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</si>
  <si>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</si>
  <si>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</si>
  <si>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</si>
  <si>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</si>
  <si>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</si>
  <si>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</si>
  <si>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</si>
  <si>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</si>
  <si>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</si>
  <si>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</si>
  <si>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</si>
  <si>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</si>
  <si>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</si>
  <si>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</si>
  <si>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</si>
  <si>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</si>
  <si>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</si>
  <si>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</si>
  <si>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</si>
  <si>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</si>
  <si>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</si>
  <si>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</si>
  <si>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</si>
  <si>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</si>
  <si>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</si>
  <si>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</si>
  <si>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</si>
  <si>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</si>
  <si>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</si>
  <si>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</si>
  <si>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</si>
  <si>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</si>
  <si>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</si>
  <si>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</si>
  <si>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</si>
  <si>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</si>
  <si>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</si>
  <si>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</si>
  <si>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</si>
  <si>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</si>
  <si>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</si>
  <si>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</si>
  <si>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</si>
  <si>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</si>
  <si>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</si>
  <si>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</si>
  <si>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</si>
  <si>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</si>
  <si>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</si>
  <si>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</si>
  <si>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</si>
  <si>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</si>
  <si>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</si>
  <si>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</si>
  <si>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</si>
  <si>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</si>
  <si>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</si>
  <si>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</si>
  <si>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</si>
  <si>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</si>
  <si>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</si>
  <si>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</si>
  <si>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</si>
  <si>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</si>
  <si>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</si>
  <si>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</si>
  <si>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</si>
  <si>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</si>
  <si>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</si>
  <si>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</si>
  <si>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</si>
  <si>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</si>
  <si>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</si>
  <si>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</si>
  <si>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</si>
  <si>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</si>
  <si>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</si>
  <si>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</si>
  <si>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</si>
  <si>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</si>
  <si>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</si>
  <si>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</si>
  <si>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</si>
  <si>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</si>
  <si>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</si>
  <si>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</si>
  <si>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</si>
  <si>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</si>
  <si>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</si>
  <si>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</si>
  <si>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</si>
  <si>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</si>
  <si>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</si>
  <si>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</si>
  <si>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</si>
  <si>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</si>
  <si>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</si>
  <si>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</si>
  <si>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</si>
  <si>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</si>
  <si>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</si>
  <si>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</si>
  <si>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</si>
  <si>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</si>
  <si>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</si>
  <si>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</si>
  <si>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</si>
  <si>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</si>
  <si>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</si>
  <si>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</si>
  <si>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</si>
  <si>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</si>
  <si>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</si>
  <si>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</si>
  <si>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</si>
  <si>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</si>
  <si>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</si>
  <si>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</si>
  <si>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</si>
  <si>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</si>
  <si>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</si>
  <si>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</si>
  <si>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</si>
  <si>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</si>
  <si>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</si>
  <si>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</si>
  <si>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</si>
  <si>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</si>
  <si>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</si>
  <si>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</si>
  <si>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</si>
  <si>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</si>
  <si>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</si>
  <si>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</si>
  <si>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</si>
  <si>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</si>
  <si>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</si>
  <si>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</si>
  <si>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</si>
  <si>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</si>
  <si>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</si>
  <si>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</si>
  <si>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</si>
  <si>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</si>
  <si>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</si>
  <si>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</si>
  <si>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</si>
  <si>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</si>
  <si>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</si>
  <si>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</si>
  <si>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5.82</t>
  </si>
  <si>
    <t>▲ 1.75</t>
  </si>
  <si>
    <t>一般会計</t>
  </si>
  <si>
    <t>介護保険特別会計（保険事業勘定）</t>
  </si>
  <si>
    <t>簡易水道事業特別会計</t>
  </si>
  <si>
    <t>国民健康保険特別会計</t>
  </si>
  <si>
    <t>農業集落排水事業特別会計</t>
  </si>
  <si>
    <t>後期高齢者医療特別会計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</si>
  <si>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</si>
  <si>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</si>
  <si>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</si>
  <si>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</si>
  <si>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</si>
  <si>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</si>
  <si>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</si>
  <si>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</si>
  <si>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</si>
  <si>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</si>
  <si>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妹背牛振興公社</t>
    <rPh sb="0" eb="3">
      <t>モセウシ</t>
    </rPh>
    <rPh sb="3" eb="5">
      <t>シンコウ</t>
    </rPh>
    <rPh sb="5" eb="7">
      <t>コウシャ</t>
    </rPh>
    <phoneticPr fontId="2"/>
  </si>
  <si>
    <t>北空知衛生センター組合</t>
    <rPh sb="0" eb="1">
      <t>キタ</t>
    </rPh>
    <rPh sb="1" eb="3">
      <t>ソラチ</t>
    </rPh>
    <rPh sb="3" eb="5">
      <t>エイセイ</t>
    </rPh>
    <rPh sb="9" eb="11">
      <t>クミアイ</t>
    </rPh>
    <phoneticPr fontId="2"/>
  </si>
  <si>
    <t>-</t>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</si>
  <si>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</si>
  <si>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</si>
  <si>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</si>
  <si>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</si>
  <si>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</si>
  <si>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9">
      <t>キギョウ</t>
    </rPh>
    <rPh sb="9" eb="10">
      <t>ダン</t>
    </rPh>
    <phoneticPr fontId="2"/>
  </si>
  <si>
    <t>国営土地改良事業費償還基金</t>
    <rPh sb="0" eb="2">
      <t>コクエイ</t>
    </rPh>
    <rPh sb="2" eb="4">
      <t>トチ</t>
    </rPh>
    <rPh sb="4" eb="6">
      <t>カイリョウ</t>
    </rPh>
    <rPh sb="6" eb="8">
      <t>ジギョウ</t>
    </rPh>
    <rPh sb="8" eb="9">
      <t>ヒ</t>
    </rPh>
    <rPh sb="9" eb="11">
      <t>ショウカン</t>
    </rPh>
    <rPh sb="11" eb="13">
      <t>キキン</t>
    </rPh>
    <phoneticPr fontId="5"/>
  </si>
  <si>
    <t>ふるさと妹背牛応援基金</t>
    <rPh sb="4" eb="7">
      <t>モセウシ</t>
    </rPh>
    <rPh sb="7" eb="9">
      <t>オウエン</t>
    </rPh>
    <rPh sb="9" eb="11">
      <t>キキン</t>
    </rPh>
    <phoneticPr fontId="5"/>
  </si>
  <si>
    <t>農業振興基金</t>
    <rPh sb="0" eb="2">
      <t>ノウギョウ</t>
    </rPh>
    <rPh sb="2" eb="4">
      <t>シンコウ</t>
    </rPh>
    <rPh sb="4" eb="6">
      <t>キキン</t>
    </rPh>
    <phoneticPr fontId="5"/>
  </si>
  <si>
    <t>育英基金</t>
    <rPh sb="0" eb="2">
      <t>イクエイ</t>
    </rPh>
    <rPh sb="2" eb="4">
      <t>キキン</t>
    </rPh>
    <phoneticPr fontId="5"/>
  </si>
  <si>
    <t>カーリングホールサポーターズ基金</t>
    <rPh sb="14" eb="1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</si>
</sst>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F24-42D0-9BF6-24B6732AD1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120383</c:v>
                </c:pt>
                <c:pt idx="1">
                  <c:v>95268</c:v>
                </c:pt>
                <c:pt idx="2">
                  <c:v>177219</c:v>
                </c:pt>
                <c:pt idx="3">
                  <c:v>235136</c:v>
                </c:pt>
                <c:pt idx="4">
                  <c:v>191509</c:v>
                </c:pt>
              </c:numCache>
            </c:numRef>
          </c:val>
          <c:smooth val="0"/>
          <c:extLst>
            <c:ext xmlns:c16="http://schemas.microsoft.com/office/drawing/2014/chart" uri="{C3380CC4-5D6E-409C-BE32-E72D297353CC}">
              <c16:uniqueId val="{00000001-0F24-42D0-9BF6-24B6732AD1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1.99</c:v>
                </c:pt>
                <c:pt idx="1">
                  <c:v>2.42</c:v>
                </c:pt>
                <c:pt idx="2">
                  <c:v>0.7</c:v>
                </c:pt>
                <c:pt idx="3">
                  <c:v>2.93</c:v>
                </c:pt>
                <c:pt idx="4">
                  <c:v>2.87</c:v>
                </c:pt>
              </c:numCache>
            </c:numRef>
          </c:val>
          <c:extLst>
            <c:ext xmlns:c16="http://schemas.microsoft.com/office/drawing/2014/chart" uri="{C3380CC4-5D6E-409C-BE32-E72D297353CC}">
              <c16:uniqueId val="{00000000-BF18-483D-849F-4A08C58EC6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27.17</c:v>
                </c:pt>
                <c:pt idx="1">
                  <c:v>27.76</c:v>
                </c:pt>
                <c:pt idx="2">
                  <c:v>24.33</c:v>
                </c:pt>
                <c:pt idx="3">
                  <c:v>23.73</c:v>
                </c:pt>
                <c:pt idx="4">
                  <c:v>23.13</c:v>
                </c:pt>
              </c:numCache>
            </c:numRef>
          </c:val>
          <c:extLst>
            <c:ext xmlns:c16="http://schemas.microsoft.com/office/drawing/2014/chart" uri="{C3380CC4-5D6E-409C-BE32-E72D297353CC}">
              <c16:uniqueId val="{00000001-BF18-483D-849F-4A08C58EC6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5.09</c:v>
                </c:pt>
                <c:pt idx="1">
                  <c:v>0.41</c:v>
                </c:pt>
                <c:pt idx="2">
                  <c:v>-5.82</c:v>
                </c:pt>
                <c:pt idx="3">
                  <c:v>0.52</c:v>
                </c:pt>
                <c:pt idx="4">
                  <c:v>-1.75</c:v>
                </c:pt>
              </c:numCache>
            </c:numRef>
          </c:val>
          <c:smooth val="0"/>
          <c:extLst>
            <c:ext xmlns:c16="http://schemas.microsoft.com/office/drawing/2014/chart" uri="{C3380CC4-5D6E-409C-BE32-E72D297353CC}">
              <c16:uniqueId val="{00000002-BF18-483D-849F-4A08C58EC6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F8-45A8-B527-DCC2C5994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F8-45A8-B527-DCC2C59941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F8-45A8-B527-DCC2C5994129}"/>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EF8-45A8-B527-DCC2C59941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EF8-45A8-B527-DCC2C599412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0.03</c:v>
                </c:pt>
                <c:pt idx="8">
                  <c:v>#N/A</c:v>
                </c:pt>
                <c:pt idx="9">
                  <c:v>0</c:v>
                </c:pt>
              </c:numCache>
            </c:numRef>
          </c:val>
          <c:extLst>
            <c:ext xmlns:c16="http://schemas.microsoft.com/office/drawing/2014/chart" uri="{C3380CC4-5D6E-409C-BE32-E72D297353CC}">
              <c16:uniqueId val="{00000005-DEF8-45A8-B527-DCC2C59941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0.61</c:v>
                </c:pt>
                <c:pt idx="4">
                  <c:v>#N/A</c:v>
                </c:pt>
                <c:pt idx="5">
                  <c:v>1.2</c:v>
                </c:pt>
                <c:pt idx="6">
                  <c:v>#N/A</c:v>
                </c:pt>
                <c:pt idx="7">
                  <c:v>0.97</c:v>
                </c:pt>
                <c:pt idx="8">
                  <c:v>#N/A</c:v>
                </c:pt>
                <c:pt idx="9">
                  <c:v>0.37</c:v>
                </c:pt>
              </c:numCache>
            </c:numRef>
          </c:val>
          <c:extLst>
            <c:ext xmlns:c16="http://schemas.microsoft.com/office/drawing/2014/chart" uri="{C3380CC4-5D6E-409C-BE32-E72D297353CC}">
              <c16:uniqueId val="{00000006-DEF8-45A8-B527-DCC2C599412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0.1</c:v>
                </c:pt>
                <c:pt idx="4">
                  <c:v>#N/A</c:v>
                </c:pt>
                <c:pt idx="5">
                  <c:v>0.28999999999999998</c:v>
                </c:pt>
                <c:pt idx="6">
                  <c:v>#N/A</c:v>
                </c:pt>
                <c:pt idx="7">
                  <c:v>0.22</c:v>
                </c:pt>
                <c:pt idx="8">
                  <c:v>#N/A</c:v>
                </c:pt>
                <c:pt idx="9">
                  <c:v>0.4</c:v>
                </c:pt>
              </c:numCache>
            </c:numRef>
          </c:val>
          <c:extLst>
            <c:ext xmlns:c16="http://schemas.microsoft.com/office/drawing/2014/chart" uri="{C3380CC4-5D6E-409C-BE32-E72D297353CC}">
              <c16:uniqueId val="{00000007-DEF8-45A8-B527-DCC2C5994129}"/>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0.23</c:v>
                </c:pt>
                <c:pt idx="2">
                  <c:v>#N/A</c:v>
                </c:pt>
                <c:pt idx="3">
                  <c:v>0.48</c:v>
                </c:pt>
                <c:pt idx="4">
                  <c:v>#N/A</c:v>
                </c:pt>
                <c:pt idx="5">
                  <c:v>0.5</c:v>
                </c:pt>
                <c:pt idx="6">
                  <c:v>#N/A</c:v>
                </c:pt>
                <c:pt idx="7">
                  <c:v>1.1200000000000001</c:v>
                </c:pt>
                <c:pt idx="8">
                  <c:v>#N/A</c:v>
                </c:pt>
                <c:pt idx="9">
                  <c:v>1.83</c:v>
                </c:pt>
              </c:numCache>
            </c:numRef>
          </c:val>
          <c:extLst>
            <c:ext xmlns:c16="http://schemas.microsoft.com/office/drawing/2014/chart" uri="{C3380CC4-5D6E-409C-BE32-E72D297353CC}">
              <c16:uniqueId val="{00000008-DEF8-45A8-B527-DCC2C59941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1.99</c:v>
                </c:pt>
                <c:pt idx="2">
                  <c:v>#N/A</c:v>
                </c:pt>
                <c:pt idx="3">
                  <c:v>2.41</c:v>
                </c:pt>
                <c:pt idx="4">
                  <c:v>#N/A</c:v>
                </c:pt>
                <c:pt idx="5">
                  <c:v>0.7</c:v>
                </c:pt>
                <c:pt idx="6">
                  <c:v>#N/A</c:v>
                </c:pt>
                <c:pt idx="7">
                  <c:v>2.92</c:v>
                </c:pt>
                <c:pt idx="8">
                  <c:v>#N/A</c:v>
                </c:pt>
                <c:pt idx="9">
                  <c:v>2.87</c:v>
                </c:pt>
              </c:numCache>
            </c:numRef>
          </c:val>
          <c:extLst>
            <c:ext xmlns:c16="http://schemas.microsoft.com/office/drawing/2014/chart" uri="{C3380CC4-5D6E-409C-BE32-E72D297353CC}">
              <c16:uniqueId val="{00000009-DEF8-45A8-B527-DCC2C59941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502</c:v>
                </c:pt>
                <c:pt idx="5">
                  <c:v>509</c:v>
                </c:pt>
                <c:pt idx="8">
                  <c:v>494</c:v>
                </c:pt>
                <c:pt idx="11">
                  <c:v>439</c:v>
                </c:pt>
                <c:pt idx="14">
                  <c:v>341</c:v>
                </c:pt>
              </c:numCache>
            </c:numRef>
          </c:val>
          <c:extLst>
            <c:ext xmlns:c16="http://schemas.microsoft.com/office/drawing/2014/chart" uri="{C3380CC4-5D6E-409C-BE32-E72D297353CC}">
              <c16:uniqueId val="{00000000-3C0F-498D-A298-C3DE3E841E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0F-498D-A298-C3DE3E841E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33</c:v>
                </c:pt>
                <c:pt idx="6">
                  <c:v>33</c:v>
                </c:pt>
                <c:pt idx="9">
                  <c:v>0</c:v>
                </c:pt>
                <c:pt idx="12">
                  <c:v>0</c:v>
                </c:pt>
              </c:numCache>
            </c:numRef>
          </c:val>
          <c:extLst>
            <c:ext xmlns:c16="http://schemas.microsoft.com/office/drawing/2014/chart" uri="{C3380CC4-5D6E-409C-BE32-E72D297353CC}">
              <c16:uniqueId val="{00000002-3C0F-498D-A298-C3DE3E841E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16</c:v>
                </c:pt>
                <c:pt idx="6">
                  <c:v>15</c:v>
                </c:pt>
                <c:pt idx="9">
                  <c:v>2</c:v>
                </c:pt>
                <c:pt idx="12">
                  <c:v>3</c:v>
                </c:pt>
              </c:numCache>
            </c:numRef>
          </c:val>
          <c:extLst>
            <c:ext xmlns:c16="http://schemas.microsoft.com/office/drawing/2014/chart" uri="{C3380CC4-5D6E-409C-BE32-E72D297353CC}">
              <c16:uniqueId val="{00000003-3C0F-498D-A298-C3DE3E841E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c:v>
                </c:pt>
                <c:pt idx="3">
                  <c:v>90</c:v>
                </c:pt>
                <c:pt idx="6">
                  <c:v>109</c:v>
                </c:pt>
                <c:pt idx="9">
                  <c:v>97</c:v>
                </c:pt>
                <c:pt idx="12">
                  <c:v>96</c:v>
                </c:pt>
              </c:numCache>
            </c:numRef>
          </c:val>
          <c:extLst>
            <c:ext xmlns:c16="http://schemas.microsoft.com/office/drawing/2014/chart" uri="{C3380CC4-5D6E-409C-BE32-E72D297353CC}">
              <c16:uniqueId val="{00000004-3C0F-498D-A298-C3DE3E841E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0F-498D-A298-C3DE3E841E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0F-498D-A298-C3DE3E841E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548</c:v>
                </c:pt>
                <c:pt idx="3">
                  <c:v>542</c:v>
                </c:pt>
                <c:pt idx="6">
                  <c:v>535</c:v>
                </c:pt>
                <c:pt idx="9">
                  <c:v>475</c:v>
                </c:pt>
                <c:pt idx="12">
                  <c:v>336</c:v>
                </c:pt>
              </c:numCache>
            </c:numRef>
          </c:val>
          <c:extLst>
            <c:ext xmlns:c16="http://schemas.microsoft.com/office/drawing/2014/chart" uri="{C3380CC4-5D6E-409C-BE32-E72D297353CC}">
              <c16:uniqueId val="{00000007-3C0F-498D-A298-C3DE3E841E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181</c:v>
                </c:pt>
                <c:pt idx="2">
                  <c:v>#N/A</c:v>
                </c:pt>
                <c:pt idx="3">
                  <c:v>#N/A</c:v>
                </c:pt>
                <c:pt idx="4">
                  <c:v>172</c:v>
                </c:pt>
                <c:pt idx="5">
                  <c:v>#N/A</c:v>
                </c:pt>
                <c:pt idx="6">
                  <c:v>#N/A</c:v>
                </c:pt>
                <c:pt idx="7">
                  <c:v>198</c:v>
                </c:pt>
                <c:pt idx="8">
                  <c:v>#N/A</c:v>
                </c:pt>
                <c:pt idx="9">
                  <c:v>#N/A</c:v>
                </c:pt>
                <c:pt idx="10">
                  <c:v>135</c:v>
                </c:pt>
                <c:pt idx="11">
                  <c:v>#N/A</c:v>
                </c:pt>
                <c:pt idx="12">
                  <c:v>#N/A</c:v>
                </c:pt>
                <c:pt idx="13">
                  <c:v>94</c:v>
                </c:pt>
                <c:pt idx="14">
                  <c:v>#N/A</c:v>
                </c:pt>
              </c:numCache>
            </c:numRef>
          </c:val>
          <c:smooth val="0"/>
          <c:extLst>
            <c:ext xmlns:c16="http://schemas.microsoft.com/office/drawing/2014/chart" uri="{C3380CC4-5D6E-409C-BE32-E72D297353CC}">
              <c16:uniqueId val="{00000008-3C0F-498D-A298-C3DE3E841E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3136</c:v>
                </c:pt>
                <c:pt idx="5">
                  <c:v>2990</c:v>
                </c:pt>
                <c:pt idx="8">
                  <c:v>2894</c:v>
                </c:pt>
                <c:pt idx="11">
                  <c:v>2884</c:v>
                </c:pt>
                <c:pt idx="14">
                  <c:v>2833</c:v>
                </c:pt>
              </c:numCache>
            </c:numRef>
          </c:val>
          <c:extLst>
            <c:ext xmlns:c16="http://schemas.microsoft.com/office/drawing/2014/chart" uri="{C3380CC4-5D6E-409C-BE32-E72D297353CC}">
              <c16:uniqueId val="{00000000-F7E6-42B2-B0BB-0453039C04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448</c:v>
                </c:pt>
                <c:pt idx="5">
                  <c:v>456</c:v>
                </c:pt>
                <c:pt idx="8">
                  <c:v>486</c:v>
                </c:pt>
                <c:pt idx="11">
                  <c:v>493</c:v>
                </c:pt>
                <c:pt idx="14">
                  <c:v>480</c:v>
                </c:pt>
              </c:numCache>
            </c:numRef>
          </c:val>
          <c:extLst>
            <c:ext xmlns:c16="http://schemas.microsoft.com/office/drawing/2014/chart" uri="{C3380CC4-5D6E-409C-BE32-E72D297353CC}">
              <c16:uniqueId val="{00000001-F7E6-42B2-B0BB-0453039C04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1219</c:v>
                </c:pt>
                <c:pt idx="5">
                  <c:v>1290</c:v>
                </c:pt>
                <c:pt idx="8">
                  <c:v>1243</c:v>
                </c:pt>
                <c:pt idx="11">
                  <c:v>1241</c:v>
                </c:pt>
                <c:pt idx="14">
                  <c:v>1271</c:v>
                </c:pt>
              </c:numCache>
            </c:numRef>
          </c:val>
          <c:extLst>
            <c:ext xmlns:c16="http://schemas.microsoft.com/office/drawing/2014/chart" uri="{C3380CC4-5D6E-409C-BE32-E72D297353CC}">
              <c16:uniqueId val="{00000002-F7E6-42B2-B0BB-0453039C04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E6-42B2-B0BB-0453039C04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E6-42B2-B0BB-0453039C04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E6-42B2-B0BB-0453039C04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917</c:v>
                </c:pt>
                <c:pt idx="3">
                  <c:v>896</c:v>
                </c:pt>
                <c:pt idx="6">
                  <c:v>871</c:v>
                </c:pt>
                <c:pt idx="9">
                  <c:v>868</c:v>
                </c:pt>
                <c:pt idx="12">
                  <c:v>883</c:v>
                </c:pt>
              </c:numCache>
            </c:numRef>
          </c:val>
          <c:extLst>
            <c:ext xmlns:c16="http://schemas.microsoft.com/office/drawing/2014/chart" uri="{C3380CC4-5D6E-409C-BE32-E72D297353CC}">
              <c16:uniqueId val="{00000006-F7E6-42B2-B0BB-0453039C04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c:v>
                </c:pt>
                <c:pt idx="3">
                  <c:v>37</c:v>
                </c:pt>
                <c:pt idx="6">
                  <c:v>22</c:v>
                </c:pt>
                <c:pt idx="9">
                  <c:v>19</c:v>
                </c:pt>
                <c:pt idx="12">
                  <c:v>17</c:v>
                </c:pt>
              </c:numCache>
            </c:numRef>
          </c:val>
          <c:extLst>
            <c:ext xmlns:c16="http://schemas.microsoft.com/office/drawing/2014/chart" uri="{C3380CC4-5D6E-409C-BE32-E72D297353CC}">
              <c16:uniqueId val="{00000007-F7E6-42B2-B0BB-0453039C04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930</c:v>
                </c:pt>
                <c:pt idx="3">
                  <c:v>918</c:v>
                </c:pt>
                <c:pt idx="6">
                  <c:v>991</c:v>
                </c:pt>
                <c:pt idx="9">
                  <c:v>939</c:v>
                </c:pt>
                <c:pt idx="12">
                  <c:v>923</c:v>
                </c:pt>
              </c:numCache>
            </c:numRef>
          </c:val>
          <c:extLst>
            <c:ext xmlns:c16="http://schemas.microsoft.com/office/drawing/2014/chart" uri="{C3380CC4-5D6E-409C-BE32-E72D297353CC}">
              <c16:uniqueId val="{00000008-F7E6-42B2-B0BB-0453039C04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64</c:v>
                </c:pt>
                <c:pt idx="3">
                  <c:v>32</c:v>
                </c:pt>
                <c:pt idx="6">
                  <c:v>0</c:v>
                </c:pt>
                <c:pt idx="9">
                  <c:v>0</c:v>
                </c:pt>
                <c:pt idx="12">
                  <c:v>0</c:v>
                </c:pt>
              </c:numCache>
            </c:numRef>
          </c:val>
          <c:extLst>
            <c:ext xmlns:c16="http://schemas.microsoft.com/office/drawing/2014/chart" uri="{C3380CC4-5D6E-409C-BE32-E72D297353CC}">
              <c16:uniqueId val="{00000009-F7E6-42B2-B0BB-0453039C04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3395</c:v>
                </c:pt>
                <c:pt idx="3">
                  <c:v>3073</c:v>
                </c:pt>
                <c:pt idx="6">
                  <c:v>2889</c:v>
                </c:pt>
                <c:pt idx="9">
                  <c:v>2828</c:v>
                </c:pt>
                <c:pt idx="12">
                  <c:v>2815</c:v>
                </c:pt>
              </c:numCache>
            </c:numRef>
          </c:val>
          <c:extLst>
            <c:ext xmlns:c16="http://schemas.microsoft.com/office/drawing/2014/chart" uri="{C3380CC4-5D6E-409C-BE32-E72D297353CC}">
              <c16:uniqueId val="{0000000A-F7E6-42B2-B0BB-0453039C04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556</c:v>
                </c:pt>
                <c:pt idx="2">
                  <c:v>#N/A</c:v>
                </c:pt>
                <c:pt idx="3">
                  <c:v>#N/A</c:v>
                </c:pt>
                <c:pt idx="4">
                  <c:v>220</c:v>
                </c:pt>
                <c:pt idx="5">
                  <c:v>#N/A</c:v>
                </c:pt>
                <c:pt idx="6">
                  <c:v>#N/A</c:v>
                </c:pt>
                <c:pt idx="7">
                  <c:v>150</c:v>
                </c:pt>
                <c:pt idx="8">
                  <c:v>#N/A</c:v>
                </c:pt>
                <c:pt idx="9">
                  <c:v>#N/A</c:v>
                </c:pt>
                <c:pt idx="10">
                  <c:v>35</c:v>
                </c:pt>
                <c:pt idx="11">
                  <c:v>#N/A</c:v>
                </c:pt>
                <c:pt idx="12">
                  <c:v>#N/A</c:v>
                </c:pt>
                <c:pt idx="13">
                  <c:v>53</c:v>
                </c:pt>
                <c:pt idx="14">
                  <c:v>#N/A</c:v>
                </c:pt>
              </c:numCache>
            </c:numRef>
          </c:val>
          <c:smooth val="0"/>
          <c:extLst>
            <c:ext xmlns:c16="http://schemas.microsoft.com/office/drawing/2014/chart" uri="{C3380CC4-5D6E-409C-BE32-E72D297353CC}">
              <c16:uniqueId val="{0000000B-F7E6-42B2-B0BB-0453039C04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501</c:v>
                </c:pt>
                <c:pt idx="1">
                  <c:v>468</c:v>
                </c:pt>
                <c:pt idx="2">
                  <c:v>438</c:v>
                </c:pt>
              </c:numCache>
            </c:numRef>
          </c:val>
          <c:extLst>
            <c:ext xmlns:c16="http://schemas.microsoft.com/office/drawing/2014/chart" uri="{C3380CC4-5D6E-409C-BE32-E72D297353CC}">
              <c16:uniqueId val="{00000000-C490-4952-81DC-A4B35214F6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201</c:v>
                </c:pt>
                <c:pt idx="1">
                  <c:v>201</c:v>
                </c:pt>
                <c:pt idx="2">
                  <c:v>201</c:v>
                </c:pt>
              </c:numCache>
            </c:numRef>
          </c:val>
          <c:extLst>
            <c:ext xmlns:c16="http://schemas.microsoft.com/office/drawing/2014/chart" uri="{C3380CC4-5D6E-409C-BE32-E72D297353CC}">
              <c16:uniqueId val="{00000001-C490-4952-81DC-A4B35214F6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442</c:v>
                </c:pt>
                <c:pt idx="1">
                  <c:v>472</c:v>
                </c:pt>
                <c:pt idx="2">
                  <c:v>530</c:v>
                </c:pt>
              </c:numCache>
            </c:numRef>
          </c:val>
          <c:extLst>
            <c:ext xmlns:c16="http://schemas.microsoft.com/office/drawing/2014/chart" uri="{C3380CC4-5D6E-409C-BE32-E72D297353CC}">
              <c16:uniqueId val="{00000002-C490-4952-81DC-A4B35214F6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元利償還金については、平成２２年度に公債費償還額がピークを迎えた後は減少している一方、公営企業債の元利償還金に対する繰入金は一旦は増加はしているが、全体では減少している。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算入公債費等でも、事業費補正での交付税算入が減少はしたが、結果的に実質公債費比率の分子が減少した。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また他の将来負担額では、公営企業債等繰入見込額で一旦は増加はしているが、全体では減少している。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充当可能財源等でも、地方債の現在高に比例し基準財政需要額算入見込額は減少しているが、充当可能基金は横這いとなっており、結果的に将来負担比率の分子は減少傾向にある。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より、ふるさと妹背牛応援基金に繰り入れとの差引きで８２百万円を積み立てた一方、財政調整基金より３０百万円等の取り崩しを行ったこともあり、基金全体としては２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短期的には、ふるさと妹背牛応援基金への積立てにより増加の予定だが、中長期的には一時的な収支不足による財政調整基金の取り崩しも予想される。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国営土地改良事業費償還基金：国営土地改良事業費償還の財源に充てる。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農業振興基金：農業の振興を図るための財源を充てる。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ｶｰﾘﾝｸﾞﾎｰﾙｻﾎﾟｰﾀｰｽﾞ基金：支援者からの支援金を積立て、施設設備の充実を図るための財源を充てる。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国営土地改良事業費償還基金：利子の積立てにより微増した。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ふるさと妹背牛応援基金：利子及び寄附金の積立てによる増と繰入による減により８２百万円の増となった。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農業振興基金：利子の積立てによる増と事業費償還のため４百万円の減となった。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年度に支援者による支援金の寄附により基金を設立し、利子の積立てにより微増した。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ｶｰﾘﾝｸﾞﾎｰﾙｻﾎﾟｰﾀｰｽﾞ基金：施設設備等の充実を図るための財源に充てる。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平成２９年度～令和元年度にかけて収支不足として取り崩しを行った。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一時的な収支不足への備え等のため、過去の実績等を踏まえ、５００百万円程度を目途に積み立てることとしている。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ここ数年、利子積立のみのため微増した。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毎年度の起債償還額は、今後も減少する見込みであり、当面は利子積立のみを行い取り崩しの予定はない。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人口の減少や景気低迷などによる法人税等の減少傾向にある中、今後さらに計画的な職員数の削減、事業の必要性、緊急性の検討など投資的経費を抑制し、歳出の継続的な見直しに努める。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１は類似団体平均値を下回る７８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６％となってはいるものの、人件費と公債費で４３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４％を占める状況になっている。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今後は国営農地再編整備事業に関する借入金の償還が始まるため、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更に事務事業等の見直しを行い、経常経費削減に取り組む。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66040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3869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3923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37888</xdr:rowOff>
    </xdr:from>
    <xdr:to>
      <xdr:col>11</xdr:col>
      <xdr:colOff>31750</xdr:colOff>
      <xdr:row>63</xdr:row>
      <xdr:rowOff>62019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392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98865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に一時的な町道補修及び除排雪経費による維持補修経費の増嵩もあり、類似団体平均値を上回ったものの、必要最小限の退職者補充や、事務事業の見直し等による物件費の抑制を行っており、他の年度では類似団体平均値を下回る結果となり、今後も継続して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114923</xdr:rowOff>
    </xdr:from>
    <xdr:to>
      <xdr:col>23</xdr:col>
      <xdr:colOff>133350</xdr:colOff>
      <xdr:row>82</xdr:row>
      <xdr:rowOff>146766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73823"/>
          <a:ext cx="8382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146766</xdr:rowOff>
    </xdr:from>
    <xdr:to>
      <xdr:col>19</xdr:col>
      <xdr:colOff>133350</xdr:colOff>
      <xdr:row>82</xdr:row>
      <xdr:rowOff>170856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05666"/>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100724</xdr:rowOff>
    </xdr:from>
    <xdr:to>
      <xdr:col>15</xdr:col>
      <xdr:colOff>82550</xdr:colOff>
      <xdr:row>82</xdr:row>
      <xdr:rowOff>170856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9624"/>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65632</xdr:rowOff>
    </xdr:from>
    <xdr:to>
      <xdr:col>11</xdr:col>
      <xdr:colOff>31750</xdr:colOff>
      <xdr:row>82</xdr:row>
      <xdr:rowOff>100724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24532"/>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64123</xdr:rowOff>
    </xdr:from>
    <xdr:to>
      <xdr:col>23</xdr:col>
      <xdr:colOff>184150</xdr:colOff>
      <xdr:row>82</xdr:row>
      <xdr:rowOff>165723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80650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95966</xdr:rowOff>
    </xdr:from>
    <xdr:to>
      <xdr:col>19</xdr:col>
      <xdr:colOff>184150</xdr:colOff>
      <xdr:row>83</xdr:row>
      <xdr:rowOff>26116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36293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120056</xdr:rowOff>
    </xdr:from>
    <xdr:to>
      <xdr:col>15</xdr:col>
      <xdr:colOff>133350</xdr:colOff>
      <xdr:row>83</xdr:row>
      <xdr:rowOff>50206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34983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49924</xdr:rowOff>
    </xdr:from>
    <xdr:to>
      <xdr:col>11</xdr:col>
      <xdr:colOff>82550</xdr:colOff>
      <xdr:row>82</xdr:row>
      <xdr:rowOff>151524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161701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14832</xdr:rowOff>
    </xdr:from>
    <xdr:to>
      <xdr:col>7</xdr:col>
      <xdr:colOff>31750</xdr:colOff>
      <xdr:row>82</xdr:row>
      <xdr:rowOff>116432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126609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4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３０に数値は改善されたものの、類似団体平均値とでは指数は大きく上回っており、以前から取り組んでいる行政改革での人件費削減効果も検証しながら、今後も給与の適正化に努める。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93980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082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90</xdr:row>
      <xdr:rowOff>35137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530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35137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289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69850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155787</xdr:rowOff>
    </xdr:from>
    <xdr:to>
      <xdr:col>73</xdr:col>
      <xdr:colOff>44450</xdr:colOff>
      <xdr:row>90</xdr:row>
      <xdr:rowOff>85937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70714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156518</xdr:rowOff>
    </xdr:from>
    <xdr:to>
      <xdr:col>81</xdr:col>
      <xdr:colOff>44450</xdr:colOff>
      <xdr:row>60</xdr:row>
      <xdr:rowOff>14369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72068"/>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100674</xdr:rowOff>
    </xdr:from>
    <xdr:to>
      <xdr:col>77</xdr:col>
      <xdr:colOff>44450</xdr:colOff>
      <xdr:row>59</xdr:row>
      <xdr:rowOff>156518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1622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100674</xdr:rowOff>
    </xdr:from>
    <xdr:to>
      <xdr:col>72</xdr:col>
      <xdr:colOff>203200</xdr:colOff>
      <xdr:row>59</xdr:row>
      <xdr:rowOff>104811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1622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88954</xdr:rowOff>
    </xdr:from>
    <xdr:to>
      <xdr:col>68</xdr:col>
      <xdr:colOff>152400</xdr:colOff>
      <xdr:row>59</xdr:row>
      <xdr:rowOff>104811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0450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135019</xdr:rowOff>
    </xdr:from>
    <xdr:to>
      <xdr:col>81</xdr:col>
      <xdr:colOff>95250</xdr:colOff>
      <xdr:row>60</xdr:row>
      <xdr:rowOff>65169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151546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9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105718</xdr:rowOff>
    </xdr:from>
    <xdr:to>
      <xdr:col>77</xdr:col>
      <xdr:colOff>95250</xdr:colOff>
      <xdr:row>60</xdr:row>
      <xdr:rowOff>35868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46045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9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49874</xdr:rowOff>
    </xdr:from>
    <xdr:to>
      <xdr:col>73</xdr:col>
      <xdr:colOff>44450</xdr:colOff>
      <xdr:row>59</xdr:row>
      <xdr:rowOff>151474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161651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54011</xdr:rowOff>
    </xdr:from>
    <xdr:to>
      <xdr:col>68</xdr:col>
      <xdr:colOff>203200</xdr:colOff>
      <xdr:row>59</xdr:row>
      <xdr:rowOff>155611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165788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38154</xdr:rowOff>
    </xdr:from>
    <xdr:to>
      <xdr:col>64</xdr:col>
      <xdr:colOff>152400</xdr:colOff>
      <xdr:row>59</xdr:row>
      <xdr:rowOff>139754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149931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類似団体平均値を上回っているが、年々改善傾向にある。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今後は国営農地再編整備事業に関する借入金の償還が始まるため、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今後も交付税措置のある町債を優先して発行し、財源措置のない単独事業を抑制するなど公債費の適正な管理・運営に努める。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42</xdr:row>
      <xdr:rowOff>35052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6356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64008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64008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6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107442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6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類似団体平均値と比較すると高い水準にあるが、近年は地方債残高が減少し、充当可能基金も横這いで推移しており比率は年々減少傾向にある。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今後は国営農地再編整備事業に関する借入金の償還が始まるため、公債費等義務的経費の削減を中心とした財政の健全化に努める。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169968</xdr:rowOff>
    </xdr:from>
    <xdr:to>
      <xdr:col>81</xdr:col>
      <xdr:colOff>44450</xdr:colOff>
      <xdr:row>14</xdr:row>
      <xdr:rowOff>14605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39881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169968</xdr:rowOff>
    </xdr:from>
    <xdr:to>
      <xdr:col>77</xdr:col>
      <xdr:colOff>44450</xdr:colOff>
      <xdr:row>14</xdr:row>
      <xdr:rowOff>92357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39881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92357</xdr:rowOff>
    </xdr:from>
    <xdr:to>
      <xdr:col>72</xdr:col>
      <xdr:colOff>203200</xdr:colOff>
      <xdr:row>14</xdr:row>
      <xdr:rowOff>144639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9265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144639</xdr:rowOff>
    </xdr:from>
    <xdr:to>
      <xdr:col>68</xdr:col>
      <xdr:colOff>152400</xdr:colOff>
      <xdr:row>16</xdr:row>
      <xdr:rowOff>57785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44939"/>
          <a:ext cx="889000" cy="2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107332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119168</xdr:rowOff>
    </xdr:from>
    <xdr:to>
      <xdr:col>77</xdr:col>
      <xdr:colOff>95250</xdr:colOff>
      <xdr:row>14</xdr:row>
      <xdr:rowOff>49318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34095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34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41557</xdr:rowOff>
    </xdr:from>
    <xdr:to>
      <xdr:col>73</xdr:col>
      <xdr:colOff>44450</xdr:colOff>
      <xdr:row>14</xdr:row>
      <xdr:rowOff>143157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127934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93839</xdr:rowOff>
    </xdr:from>
    <xdr:to>
      <xdr:col>68</xdr:col>
      <xdr:colOff>203200</xdr:colOff>
      <xdr:row>15</xdr:row>
      <xdr:rowOff>23989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8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6985</xdr:rowOff>
    </xdr:from>
    <xdr:to>
      <xdr:col>64</xdr:col>
      <xdr:colOff>152400</xdr:colOff>
      <xdr:row>16</xdr:row>
      <xdr:rowOff>108585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93362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17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行政改革による徹底した事務事業等の見直し、削減等を図ってきたことにより、類似団体平均値を下回って推移している。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11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15</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その他にかかる経常収支比率は、類似団体平均値とほぼ同数値で推移しているが、公共施設の老朽化が進み改修費が嵩む時期もあり、今後も維持補修費の平準化を図っていく。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また、国民健康保険においても都道府県単位化による保険料の適正化を図るなどにより安定した事業運営を行い、普通会計からの繰出金を減らしていくよう努める。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161290</xdr:rowOff>
    </xdr:from>
    <xdr:to>
      <xdr:col>82</xdr:col>
      <xdr:colOff>107950</xdr:colOff>
      <xdr:row>55</xdr:row>
      <xdr:rowOff>66040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195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66040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69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2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110490</xdr:rowOff>
    </xdr:from>
    <xdr:to>
      <xdr:col>82</xdr:col>
      <xdr:colOff>158750</xdr:colOff>
      <xdr:row>55</xdr:row>
      <xdr:rowOff>40640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127017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xdr:rowOff>
    </xdr:from>
    <xdr:to>
      <xdr:col>78</xdr:col>
      <xdr:colOff>120650</xdr:colOff>
      <xdr:row>55</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127017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1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48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過去の大型事業により類似団体平均値を上回っていたが、平成２２年度をピークに公債費償還額が減少し</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年度のみ下回った。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今後は国営農地再編整備事業に関する借入金の償還が始まるため、今後も交付税措置のある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有利な起債を発行するなど、必要最小限の借入にとどめ公債費を抑制し適正化を図っていく。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77</xdr:row>
      <xdr:rowOff>134620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0767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134620</xdr:rowOff>
    </xdr:from>
    <xdr:to>
      <xdr:col>19</xdr:col>
      <xdr:colOff>187325</xdr:colOff>
      <xdr:row>78</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83820</xdr:rowOff>
    </xdr:from>
    <xdr:to>
      <xdr:col>20</xdr:col>
      <xdr:colOff>38100</xdr:colOff>
      <xdr:row>78</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170197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併せて道路橋梁関係の維持補修費や社会保障関連の経費の増加も予想され、今後も徹底した事務事業の見直しによる経費削減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129857</xdr:rowOff>
    </xdr:from>
    <xdr:to>
      <xdr:col>82</xdr:col>
      <xdr:colOff>107950</xdr:colOff>
      <xdr:row>76</xdr:row>
      <xdr:rowOff>38418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88607"/>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129857</xdr:rowOff>
    </xdr:from>
    <xdr:to>
      <xdr:col>78</xdr:col>
      <xdr:colOff>69850</xdr:colOff>
      <xdr:row>75</xdr:row>
      <xdr:rowOff>155575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8860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78422</xdr:rowOff>
    </xdr:from>
    <xdr:to>
      <xdr:col>73</xdr:col>
      <xdr:colOff>180975</xdr:colOff>
      <xdr:row>75</xdr:row>
      <xdr:rowOff>155575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37172"/>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78422</xdr:rowOff>
    </xdr:from>
    <xdr:to>
      <xdr:col>69</xdr:col>
      <xdr:colOff>92075</xdr:colOff>
      <xdr:row>75</xdr:row>
      <xdr:rowOff>89853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3717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159068</xdr:rowOff>
    </xdr:from>
    <xdr:to>
      <xdr:col>82</xdr:col>
      <xdr:colOff>158750</xdr:colOff>
      <xdr:row>76</xdr:row>
      <xdr:rowOff>89218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79057</xdr:rowOff>
    </xdr:from>
    <xdr:to>
      <xdr:col>78</xdr:col>
      <xdr:colOff>120650</xdr:colOff>
      <xdr:row>76</xdr:row>
      <xdr:rowOff>9207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19384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06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104775</xdr:rowOff>
    </xdr:from>
    <xdr:to>
      <xdr:col>74</xdr:col>
      <xdr:colOff>31750</xdr:colOff>
      <xdr:row>76</xdr:row>
      <xdr:rowOff>34925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45102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27622</xdr:rowOff>
    </xdr:from>
    <xdr:to>
      <xdr:col>69</xdr:col>
      <xdr:colOff>142875</xdr:colOff>
      <xdr:row>75</xdr:row>
      <xdr:rowOff>129222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39053</xdr:rowOff>
    </xdr:from>
    <xdr:to>
      <xdr:col>65</xdr:col>
      <xdr:colOff>53975</xdr:colOff>
      <xdr:row>75</xdr:row>
      <xdr:rowOff>140653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150830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6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154567</xdr:rowOff>
    </xdr:from>
    <xdr:to>
      <xdr:col>29</xdr:col>
      <xdr:colOff>127000</xdr:colOff>
      <xdr:row>17</xdr:row>
      <xdr:rowOff>169642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6842"/>
          <a:ext cx="647700" cy="1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169603</xdr:rowOff>
    </xdr:from>
    <xdr:to>
      <xdr:col>26</xdr:col>
      <xdr:colOff>50800</xdr:colOff>
      <xdr:row>17</xdr:row>
      <xdr:rowOff>169642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31878"/>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169603</xdr:rowOff>
    </xdr:from>
    <xdr:to>
      <xdr:col>22</xdr:col>
      <xdr:colOff>114300</xdr:colOff>
      <xdr:row>18</xdr:row>
      <xdr:rowOff>12498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187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6478</xdr:rowOff>
    </xdr:from>
    <xdr:to>
      <xdr:col>18</xdr:col>
      <xdr:colOff>177800</xdr:colOff>
      <xdr:row>18</xdr:row>
      <xdr:rowOff>12498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4020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103767</xdr:rowOff>
    </xdr:from>
    <xdr:to>
      <xdr:col>29</xdr:col>
      <xdr:colOff>177800</xdr:colOff>
      <xdr:row>18</xdr:row>
      <xdr:rowOff>33917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75844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118842</xdr:rowOff>
    </xdr:from>
    <xdr:to>
      <xdr:col>26</xdr:col>
      <xdr:colOff>101600</xdr:colOff>
      <xdr:row>18</xdr:row>
      <xdr:rowOff>48992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33769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118803</xdr:rowOff>
    </xdr:from>
    <xdr:to>
      <xdr:col>22</xdr:col>
      <xdr:colOff>165100</xdr:colOff>
      <xdr:row>18</xdr:row>
      <xdr:rowOff>48953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33730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133148</xdr:rowOff>
    </xdr:from>
    <xdr:to>
      <xdr:col>19</xdr:col>
      <xdr:colOff>38100</xdr:colOff>
      <xdr:row>18</xdr:row>
      <xdr:rowOff>63298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48075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127128</xdr:rowOff>
    </xdr:from>
    <xdr:to>
      <xdr:col>15</xdr:col>
      <xdr:colOff>101600</xdr:colOff>
      <xdr:row>18</xdr:row>
      <xdr:rowOff>57278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42055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219644</xdr:rowOff>
    </xdr:from>
    <xdr:to>
      <xdr:col>29</xdr:col>
      <xdr:colOff>127000</xdr:colOff>
      <xdr:row>35</xdr:row>
      <xdr:rowOff>322583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29994"/>
          <a:ext cx="647700" cy="10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68517</xdr:rowOff>
    </xdr:from>
    <xdr:to>
      <xdr:col>26</xdr:col>
      <xdr:colOff>50800</xdr:colOff>
      <xdr:row>35</xdr:row>
      <xdr:rowOff>219644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78867"/>
          <a:ext cx="698500" cy="15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68517</xdr:rowOff>
    </xdr:from>
    <xdr:to>
      <xdr:col>22</xdr:col>
      <xdr:colOff>114300</xdr:colOff>
      <xdr:row>35</xdr:row>
      <xdr:rowOff>143558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78867"/>
          <a:ext cx="698500" cy="7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137211</xdr:rowOff>
    </xdr:from>
    <xdr:to>
      <xdr:col>18</xdr:col>
      <xdr:colOff>177800</xdr:colOff>
      <xdr:row>35</xdr:row>
      <xdr:rowOff>143558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47561"/>
          <a:ext cx="698500" cy="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271783</xdr:rowOff>
    </xdr:from>
    <xdr:to>
      <xdr:col>29</xdr:col>
      <xdr:colOff>177800</xdr:colOff>
      <xdr:row>36</xdr:row>
      <xdr:rowOff>30483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243860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168844</xdr:rowOff>
    </xdr:from>
    <xdr:to>
      <xdr:col>26</xdr:col>
      <xdr:colOff>101600</xdr:colOff>
      <xdr:row>35</xdr:row>
      <xdr:rowOff>270444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280621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4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17717</xdr:rowOff>
    </xdr:from>
    <xdr:to>
      <xdr:col>22</xdr:col>
      <xdr:colOff>165100</xdr:colOff>
      <xdr:row>35</xdr:row>
      <xdr:rowOff>119317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2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129493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9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92758</xdr:rowOff>
    </xdr:from>
    <xdr:to>
      <xdr:col>19</xdr:col>
      <xdr:colOff>38100</xdr:colOff>
      <xdr:row>35</xdr:row>
      <xdr:rowOff>194358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204535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86411</xdr:rowOff>
    </xdr:from>
    <xdr:to>
      <xdr:col>15</xdr:col>
      <xdr:colOff>101600</xdr:colOff>
      <xdr:row>35</xdr:row>
      <xdr:rowOff>188011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198188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6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20249</xdr:rowOff>
    </xdr:from>
    <xdr:to>
      <xdr:col>24</xdr:col>
      <xdr:colOff>63500</xdr:colOff>
      <xdr:row>37</xdr:row>
      <xdr:rowOff>35051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3899"/>
          <a:ext cx="8382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27465</xdr:rowOff>
    </xdr:from>
    <xdr:to>
      <xdr:col>19</xdr:col>
      <xdr:colOff>177800</xdr:colOff>
      <xdr:row>37</xdr:row>
      <xdr:rowOff>35051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71115"/>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27417</xdr:rowOff>
    </xdr:from>
    <xdr:to>
      <xdr:col>15</xdr:col>
      <xdr:colOff>50800</xdr:colOff>
      <xdr:row>37</xdr:row>
      <xdr:rowOff>27465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71067"/>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27417</xdr:rowOff>
    </xdr:from>
    <xdr:to>
      <xdr:col>10</xdr:col>
      <xdr:colOff>114300</xdr:colOff>
      <xdr:row>37</xdr:row>
      <xdr:rowOff>29256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1067"/>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140899</xdr:rowOff>
    </xdr:from>
    <xdr:to>
      <xdr:col>24</xdr:col>
      <xdr:colOff>114300</xdr:colOff>
      <xdr:row>37</xdr:row>
      <xdr:rowOff>71049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119326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155701</xdr:rowOff>
    </xdr:from>
    <xdr:to>
      <xdr:col>20</xdr:col>
      <xdr:colOff>38100</xdr:colOff>
      <xdr:row>37</xdr:row>
      <xdr:rowOff>85851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76978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148115</xdr:rowOff>
    </xdr:from>
    <xdr:to>
      <xdr:col>15</xdr:col>
      <xdr:colOff>101600</xdr:colOff>
      <xdr:row>37</xdr:row>
      <xdr:rowOff>78265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69392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148067</xdr:rowOff>
    </xdr:from>
    <xdr:to>
      <xdr:col>10</xdr:col>
      <xdr:colOff>165100</xdr:colOff>
      <xdr:row>37</xdr:row>
      <xdr:rowOff>78217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69344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149906</xdr:rowOff>
    </xdr:from>
    <xdr:to>
      <xdr:col>6</xdr:col>
      <xdr:colOff>38100</xdr:colOff>
      <xdr:row>37</xdr:row>
      <xdr:rowOff>80056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96583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159273</xdr:rowOff>
    </xdr:from>
    <xdr:to>
      <xdr:col>24</xdr:col>
      <xdr:colOff>63500</xdr:colOff>
      <xdr:row>58</xdr:row>
      <xdr:rowOff>4376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1923"/>
          <a:ext cx="8382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159273</xdr:rowOff>
    </xdr:from>
    <xdr:to>
      <xdr:col>19</xdr:col>
      <xdr:colOff>177800</xdr:colOff>
      <xdr:row>58</xdr:row>
      <xdr:rowOff>8234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1923"/>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8234</xdr:rowOff>
    </xdr:from>
    <xdr:to>
      <xdr:col>15</xdr:col>
      <xdr:colOff>50800</xdr:colOff>
      <xdr:row>58</xdr:row>
      <xdr:rowOff>28158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2334"/>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28158</xdr:rowOff>
    </xdr:from>
    <xdr:to>
      <xdr:col>10</xdr:col>
      <xdr:colOff>114300</xdr:colOff>
      <xdr:row>58</xdr:row>
      <xdr:rowOff>77220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2258"/>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125026</xdr:rowOff>
    </xdr:from>
    <xdr:to>
      <xdr:col>24</xdr:col>
      <xdr:colOff>114300</xdr:colOff>
      <xdr:row>58</xdr:row>
      <xdr:rowOff>55176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39953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108473</xdr:rowOff>
    </xdr:from>
    <xdr:to>
      <xdr:col>20</xdr:col>
      <xdr:colOff>38100</xdr:colOff>
      <xdr:row>58</xdr:row>
      <xdr:rowOff>38623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29750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7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128884</xdr:rowOff>
    </xdr:from>
    <xdr:to>
      <xdr:col>15</xdr:col>
      <xdr:colOff>101600</xdr:colOff>
      <xdr:row>58</xdr:row>
      <xdr:rowOff>59034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50161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148808</xdr:rowOff>
    </xdr:from>
    <xdr:to>
      <xdr:col>10</xdr:col>
      <xdr:colOff>165100</xdr:colOff>
      <xdr:row>58</xdr:row>
      <xdr:rowOff>78958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70085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26420</xdr:rowOff>
    </xdr:from>
    <xdr:to>
      <xdr:col>6</xdr:col>
      <xdr:colOff>38100</xdr:colOff>
      <xdr:row>58</xdr:row>
      <xdr:rowOff>128020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119147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40159</xdr:rowOff>
    </xdr:from>
    <xdr:to>
      <xdr:col>24</xdr:col>
      <xdr:colOff>63500</xdr:colOff>
      <xdr:row>77</xdr:row>
      <xdr:rowOff>145438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41809"/>
          <a:ext cx="838200" cy="10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69799</xdr:rowOff>
    </xdr:from>
    <xdr:to>
      <xdr:col>19</xdr:col>
      <xdr:colOff>177800</xdr:colOff>
      <xdr:row>77</xdr:row>
      <xdr:rowOff>40159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99999"/>
          <a:ext cx="889000" cy="14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69799</xdr:rowOff>
    </xdr:from>
    <xdr:to>
      <xdr:col>15</xdr:col>
      <xdr:colOff>50800</xdr:colOff>
      <xdr:row>77</xdr:row>
      <xdr:rowOff>108583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99999"/>
          <a:ext cx="889000" cy="2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108583</xdr:rowOff>
    </xdr:from>
    <xdr:to>
      <xdr:col>10</xdr:col>
      <xdr:colOff>114300</xdr:colOff>
      <xdr:row>77</xdr:row>
      <xdr:rowOff>113694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023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94638</xdr:rowOff>
    </xdr:from>
    <xdr:to>
      <xdr:col>24</xdr:col>
      <xdr:colOff>114300</xdr:colOff>
      <xdr:row>78</xdr:row>
      <xdr:rowOff>24788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117515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160809</xdr:rowOff>
    </xdr:from>
    <xdr:to>
      <xdr:col>20</xdr:col>
      <xdr:colOff>38100</xdr:colOff>
      <xdr:row>77</xdr:row>
      <xdr:rowOff>90959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107486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18999</xdr:rowOff>
    </xdr:from>
    <xdr:to>
      <xdr:col>15</xdr:col>
      <xdr:colOff>101600</xdr:colOff>
      <xdr:row>76</xdr:row>
      <xdr:rowOff>120599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137126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57783</xdr:rowOff>
    </xdr:from>
    <xdr:to>
      <xdr:col>10</xdr:col>
      <xdr:colOff>165100</xdr:colOff>
      <xdr:row>77</xdr:row>
      <xdr:rowOff>159383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4460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62894</xdr:rowOff>
    </xdr:from>
    <xdr:to>
      <xdr:col>6</xdr:col>
      <xdr:colOff>38100</xdr:colOff>
      <xdr:row>77</xdr:row>
      <xdr:rowOff>164494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9571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88654</xdr:rowOff>
    </xdr:from>
    <xdr:to>
      <xdr:col>24</xdr:col>
      <xdr:colOff>63500</xdr:colOff>
      <xdr:row>98</xdr:row>
      <xdr:rowOff>90283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90754"/>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88654</xdr:rowOff>
    </xdr:from>
    <xdr:to>
      <xdr:col>19</xdr:col>
      <xdr:colOff>177800</xdr:colOff>
      <xdr:row>98</xdr:row>
      <xdr:rowOff>92797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9075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77293</xdr:rowOff>
    </xdr:from>
    <xdr:to>
      <xdr:col>15</xdr:col>
      <xdr:colOff>50800</xdr:colOff>
      <xdr:row>98</xdr:row>
      <xdr:rowOff>92797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9393"/>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77293</xdr:rowOff>
    </xdr:from>
    <xdr:to>
      <xdr:col>10</xdr:col>
      <xdr:colOff>114300</xdr:colOff>
      <xdr:row>98</xdr:row>
      <xdr:rowOff>102950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9393"/>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39483</xdr:rowOff>
    </xdr:from>
    <xdr:to>
      <xdr:col>24</xdr:col>
      <xdr:colOff>114300</xdr:colOff>
      <xdr:row>98</xdr:row>
      <xdr:rowOff>141083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37854</xdr:rowOff>
    </xdr:from>
    <xdr:to>
      <xdr:col>20</xdr:col>
      <xdr:colOff>38100</xdr:colOff>
      <xdr:row>98</xdr:row>
      <xdr:rowOff>139454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155981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41997</xdr:rowOff>
    </xdr:from>
    <xdr:to>
      <xdr:col>15</xdr:col>
      <xdr:colOff>101600</xdr:colOff>
      <xdr:row>98</xdr:row>
      <xdr:rowOff>143597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134724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26493</xdr:rowOff>
    </xdr:from>
    <xdr:to>
      <xdr:col>10</xdr:col>
      <xdr:colOff>165100</xdr:colOff>
      <xdr:row>98</xdr:row>
      <xdr:rowOff>128093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144620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52150</xdr:rowOff>
    </xdr:from>
    <xdr:to>
      <xdr:col>6</xdr:col>
      <xdr:colOff>38100</xdr:colOff>
      <xdr:row>98</xdr:row>
      <xdr:rowOff>153750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144877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114226</xdr:rowOff>
    </xdr:from>
    <xdr:to>
      <xdr:col>55</xdr:col>
      <xdr:colOff>0</xdr:colOff>
      <xdr:row>38</xdr:row>
      <xdr:rowOff>18476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57876"/>
          <a:ext cx="838200" cy="7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169513</xdr:rowOff>
    </xdr:from>
    <xdr:to>
      <xdr:col>50</xdr:col>
      <xdr:colOff>114300</xdr:colOff>
      <xdr:row>38</xdr:row>
      <xdr:rowOff>18476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13163"/>
          <a:ext cx="889000" cy="2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169513</xdr:rowOff>
    </xdr:from>
    <xdr:to>
      <xdr:col>45</xdr:col>
      <xdr:colOff>177800</xdr:colOff>
      <xdr:row>38</xdr:row>
      <xdr:rowOff>20650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3163"/>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19331</xdr:rowOff>
    </xdr:from>
    <xdr:to>
      <xdr:col>41</xdr:col>
      <xdr:colOff>50800</xdr:colOff>
      <xdr:row>38</xdr:row>
      <xdr:rowOff>20650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4431"/>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63426</xdr:rowOff>
    </xdr:from>
    <xdr:to>
      <xdr:col>55</xdr:col>
      <xdr:colOff>50800</xdr:colOff>
      <xdr:row>37</xdr:row>
      <xdr:rowOff>165026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86303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139127</xdr:rowOff>
    </xdr:from>
    <xdr:to>
      <xdr:col>50</xdr:col>
      <xdr:colOff>165100</xdr:colOff>
      <xdr:row>38</xdr:row>
      <xdr:rowOff>69276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2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60403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118713</xdr:rowOff>
    </xdr:from>
    <xdr:to>
      <xdr:col>46</xdr:col>
      <xdr:colOff>38100</xdr:colOff>
      <xdr:row>38</xdr:row>
      <xdr:rowOff>48862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2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39990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5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141300</xdr:rowOff>
    </xdr:from>
    <xdr:to>
      <xdr:col>41</xdr:col>
      <xdr:colOff>101600</xdr:colOff>
      <xdr:row>38</xdr:row>
      <xdr:rowOff>71450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62577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139981</xdr:rowOff>
    </xdr:from>
    <xdr:to>
      <xdr:col>36</xdr:col>
      <xdr:colOff>165100</xdr:colOff>
      <xdr:row>38</xdr:row>
      <xdr:rowOff>70131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61258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126313</xdr:rowOff>
    </xdr:from>
    <xdr:to>
      <xdr:col>55</xdr:col>
      <xdr:colOff>0</xdr:colOff>
      <xdr:row>58</xdr:row>
      <xdr:rowOff>142935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70413"/>
          <a:ext cx="8382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126313</xdr:rowOff>
    </xdr:from>
    <xdr:to>
      <xdr:col>50</xdr:col>
      <xdr:colOff>114300</xdr:colOff>
      <xdr:row>58</xdr:row>
      <xdr:rowOff>148379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70413"/>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148379</xdr:rowOff>
    </xdr:from>
    <xdr:to>
      <xdr:col>45</xdr:col>
      <xdr:colOff>177800</xdr:colOff>
      <xdr:row>59</xdr:row>
      <xdr:rowOff>8153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2479"/>
          <a:ext cx="889000" cy="3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170034</xdr:rowOff>
    </xdr:from>
    <xdr:to>
      <xdr:col>41</xdr:col>
      <xdr:colOff>50800</xdr:colOff>
      <xdr:row>59</xdr:row>
      <xdr:rowOff>8153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14134"/>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92135</xdr:rowOff>
    </xdr:from>
    <xdr:to>
      <xdr:col>55</xdr:col>
      <xdr:colOff>50800</xdr:colOff>
      <xdr:row>59</xdr:row>
      <xdr:rowOff>22285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75513</xdr:rowOff>
    </xdr:from>
    <xdr:to>
      <xdr:col>50</xdr:col>
      <xdr:colOff>165100</xdr:colOff>
      <xdr:row>59</xdr:row>
      <xdr:rowOff>5663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168240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1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97579</xdr:rowOff>
    </xdr:from>
    <xdr:to>
      <xdr:col>46</xdr:col>
      <xdr:colOff>38100</xdr:colOff>
      <xdr:row>59</xdr:row>
      <xdr:rowOff>27729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18856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128803</xdr:rowOff>
    </xdr:from>
    <xdr:to>
      <xdr:col>41</xdr:col>
      <xdr:colOff>101600</xdr:colOff>
      <xdr:row>59</xdr:row>
      <xdr:rowOff>58953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50080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119234</xdr:rowOff>
    </xdr:from>
    <xdr:to>
      <xdr:col>36</xdr:col>
      <xdr:colOff>165100</xdr:colOff>
      <xdr:row>59</xdr:row>
      <xdr:rowOff>49384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40511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5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114746</xdr:rowOff>
    </xdr:from>
    <xdr:to>
      <xdr:col>55</xdr:col>
      <xdr:colOff>0</xdr:colOff>
      <xdr:row>78</xdr:row>
      <xdr:rowOff>119503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7846"/>
          <a:ext cx="8382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108090</xdr:rowOff>
    </xdr:from>
    <xdr:to>
      <xdr:col>50</xdr:col>
      <xdr:colOff>114300</xdr:colOff>
      <xdr:row>78</xdr:row>
      <xdr:rowOff>119503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1190"/>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108090</xdr:rowOff>
    </xdr:from>
    <xdr:to>
      <xdr:col>45</xdr:col>
      <xdr:colOff>177800</xdr:colOff>
      <xdr:row>78</xdr:row>
      <xdr:rowOff>123616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1190"/>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100941</xdr:rowOff>
    </xdr:from>
    <xdr:to>
      <xdr:col>41</xdr:col>
      <xdr:colOff>50800</xdr:colOff>
      <xdr:row>78</xdr:row>
      <xdr:rowOff>123616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4041"/>
          <a:ext cx="889000" cy="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63946</xdr:rowOff>
    </xdr:from>
    <xdr:to>
      <xdr:col>55</xdr:col>
      <xdr:colOff>50800</xdr:colOff>
      <xdr:row>78</xdr:row>
      <xdr:rowOff>165546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68703</xdr:rowOff>
    </xdr:from>
    <xdr:to>
      <xdr:col>50</xdr:col>
      <xdr:colOff>165100</xdr:colOff>
      <xdr:row>78</xdr:row>
      <xdr:rowOff>170303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161430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57290</xdr:rowOff>
    </xdr:from>
    <xdr:to>
      <xdr:col>46</xdr:col>
      <xdr:colOff>38100</xdr:colOff>
      <xdr:row>78</xdr:row>
      <xdr:rowOff>158890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150017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72816</xdr:rowOff>
    </xdr:from>
    <xdr:to>
      <xdr:col>41</xdr:col>
      <xdr:colOff>101600</xdr:colOff>
      <xdr:row>79</xdr:row>
      <xdr:rowOff>2966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165543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50141</xdr:rowOff>
    </xdr:from>
    <xdr:to>
      <xdr:col>36</xdr:col>
      <xdr:colOff>165100</xdr:colOff>
      <xdr:row>78</xdr:row>
      <xdr:rowOff>151741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142868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146160</xdr:rowOff>
    </xdr:from>
    <xdr:to>
      <xdr:col>55</xdr:col>
      <xdr:colOff>0</xdr:colOff>
      <xdr:row>98</xdr:row>
      <xdr:rowOff>27053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76810"/>
          <a:ext cx="838200" cy="5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146160</xdr:rowOff>
    </xdr:from>
    <xdr:to>
      <xdr:col>50</xdr:col>
      <xdr:colOff>114300</xdr:colOff>
      <xdr:row>98</xdr:row>
      <xdr:rowOff>48481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76810"/>
          <a:ext cx="889000" cy="7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48481</xdr:rowOff>
    </xdr:from>
    <xdr:to>
      <xdr:col>45</xdr:col>
      <xdr:colOff>177800</xdr:colOff>
      <xdr:row>98</xdr:row>
      <xdr:rowOff>89512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0581"/>
          <a:ext cx="889000" cy="4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89512</xdr:rowOff>
    </xdr:from>
    <xdr:to>
      <xdr:col>41</xdr:col>
      <xdr:colOff>50800</xdr:colOff>
      <xdr:row>98</xdr:row>
      <xdr:rowOff>109009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91612"/>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147703</xdr:rowOff>
    </xdr:from>
    <xdr:to>
      <xdr:col>55</xdr:col>
      <xdr:colOff>50800</xdr:colOff>
      <xdr:row>98</xdr:row>
      <xdr:rowOff>77853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95360</xdr:rowOff>
    </xdr:from>
    <xdr:to>
      <xdr:col>50</xdr:col>
      <xdr:colOff>165100</xdr:colOff>
      <xdr:row>98</xdr:row>
      <xdr:rowOff>25510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42037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169131</xdr:rowOff>
    </xdr:from>
    <xdr:to>
      <xdr:col>46</xdr:col>
      <xdr:colOff>38100</xdr:colOff>
      <xdr:row>98</xdr:row>
      <xdr:rowOff>99281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90408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38712</xdr:rowOff>
    </xdr:from>
    <xdr:to>
      <xdr:col>41</xdr:col>
      <xdr:colOff>101600</xdr:colOff>
      <xdr:row>98</xdr:row>
      <xdr:rowOff>140312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131439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58209</xdr:rowOff>
    </xdr:from>
    <xdr:to>
      <xdr:col>36</xdr:col>
      <xdr:colOff>165100</xdr:colOff>
      <xdr:row>98</xdr:row>
      <xdr:rowOff>159809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83130</xdr:rowOff>
    </xdr:from>
    <xdr:to>
      <xdr:col>85</xdr:col>
      <xdr:colOff>127000</xdr:colOff>
      <xdr:row>77</xdr:row>
      <xdr:rowOff>166934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84780"/>
          <a:ext cx="8382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49828</xdr:rowOff>
    </xdr:from>
    <xdr:to>
      <xdr:col>81</xdr:col>
      <xdr:colOff>50800</xdr:colOff>
      <xdr:row>77</xdr:row>
      <xdr:rowOff>83130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51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49828</xdr:rowOff>
    </xdr:from>
    <xdr:to>
      <xdr:col>76</xdr:col>
      <xdr:colOff>114300</xdr:colOff>
      <xdr:row>77</xdr:row>
      <xdr:rowOff>55493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51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55493</xdr:rowOff>
    </xdr:from>
    <xdr:to>
      <xdr:col>71</xdr:col>
      <xdr:colOff>177800</xdr:colOff>
      <xdr:row>77</xdr:row>
      <xdr:rowOff>60221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57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116134</xdr:rowOff>
    </xdr:from>
    <xdr:to>
      <xdr:col>85</xdr:col>
      <xdr:colOff>177800</xdr:colOff>
      <xdr:row>78</xdr:row>
      <xdr:rowOff>46284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94561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32330</xdr:rowOff>
    </xdr:from>
    <xdr:to>
      <xdr:col>81</xdr:col>
      <xdr:colOff>101600</xdr:colOff>
      <xdr:row>77</xdr:row>
      <xdr:rowOff>133930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150457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170478</xdr:rowOff>
    </xdr:from>
    <xdr:to>
      <xdr:col>76</xdr:col>
      <xdr:colOff>165100</xdr:colOff>
      <xdr:row>77</xdr:row>
      <xdr:rowOff>100628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117155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4693</xdr:rowOff>
    </xdr:from>
    <xdr:to>
      <xdr:col>72</xdr:col>
      <xdr:colOff>38100</xdr:colOff>
      <xdr:row>77</xdr:row>
      <xdr:rowOff>106293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122820</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9421</xdr:rowOff>
    </xdr:from>
    <xdr:to>
      <xdr:col>67</xdr:col>
      <xdr:colOff>101600</xdr:colOff>
      <xdr:row>77</xdr:row>
      <xdr:rowOff>111021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127548</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99399</xdr:rowOff>
    </xdr:from>
    <xdr:to>
      <xdr:col>85</xdr:col>
      <xdr:colOff>127000</xdr:colOff>
      <xdr:row>98</xdr:row>
      <xdr:rowOff>111103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1499"/>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111103</xdr:rowOff>
    </xdr:from>
    <xdr:to>
      <xdr:col>81</xdr:col>
      <xdr:colOff>50800</xdr:colOff>
      <xdr:row>98</xdr:row>
      <xdr:rowOff>118224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3203"/>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115759</xdr:rowOff>
    </xdr:from>
    <xdr:to>
      <xdr:col>76</xdr:col>
      <xdr:colOff>114300</xdr:colOff>
      <xdr:row>98</xdr:row>
      <xdr:rowOff>118224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7859"/>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115185</xdr:rowOff>
    </xdr:from>
    <xdr:to>
      <xdr:col>71</xdr:col>
      <xdr:colOff>177800</xdr:colOff>
      <xdr:row>98</xdr:row>
      <xdr:rowOff>115759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7285"/>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48599</xdr:rowOff>
    </xdr:from>
    <xdr:to>
      <xdr:col>85</xdr:col>
      <xdr:colOff>177800</xdr:colOff>
      <xdr:row>98</xdr:row>
      <xdr:rowOff>150199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7976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60303</xdr:rowOff>
    </xdr:from>
    <xdr:to>
      <xdr:col>81</xdr:col>
      <xdr:colOff>101600</xdr:colOff>
      <xdr:row>98</xdr:row>
      <xdr:rowOff>161903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67424</xdr:rowOff>
    </xdr:from>
    <xdr:to>
      <xdr:col>76</xdr:col>
      <xdr:colOff>165100</xdr:colOff>
      <xdr:row>98</xdr:row>
      <xdr:rowOff>169024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160151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64959</xdr:rowOff>
    </xdr:from>
    <xdr:to>
      <xdr:col>72</xdr:col>
      <xdr:colOff>38100</xdr:colOff>
      <xdr:row>98</xdr:row>
      <xdr:rowOff>166559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157686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64385</xdr:rowOff>
    </xdr:from>
    <xdr:to>
      <xdr:col>67</xdr:col>
      <xdr:colOff>101600</xdr:colOff>
      <xdr:row>98</xdr:row>
      <xdr:rowOff>165985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157112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40392</xdr:rowOff>
    </xdr:from>
    <xdr:to>
      <xdr:col>116</xdr:col>
      <xdr:colOff>63500</xdr:colOff>
      <xdr:row>39</xdr:row>
      <xdr:rowOff>43726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26942"/>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36925</xdr:rowOff>
    </xdr:from>
    <xdr:to>
      <xdr:col>111</xdr:col>
      <xdr:colOff>177800</xdr:colOff>
      <xdr:row>39</xdr:row>
      <xdr:rowOff>40392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23475"/>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33534</xdr:rowOff>
    </xdr:from>
    <xdr:to>
      <xdr:col>107</xdr:col>
      <xdr:colOff>50800</xdr:colOff>
      <xdr:row>39</xdr:row>
      <xdr:rowOff>36925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008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30849</xdr:rowOff>
    </xdr:from>
    <xdr:to>
      <xdr:col>102</xdr:col>
      <xdr:colOff>114300</xdr:colOff>
      <xdr:row>39</xdr:row>
      <xdr:rowOff>33534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7399"/>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164376</xdr:rowOff>
    </xdr:from>
    <xdr:to>
      <xdr:col>116</xdr:col>
      <xdr:colOff>114300</xdr:colOff>
      <xdr:row>39</xdr:row>
      <xdr:rowOff>94526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161042</xdr:rowOff>
    </xdr:from>
    <xdr:to>
      <xdr:col>112</xdr:col>
      <xdr:colOff>38100</xdr:colOff>
      <xdr:row>39</xdr:row>
      <xdr:rowOff>91192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82319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157575</xdr:rowOff>
    </xdr:from>
    <xdr:to>
      <xdr:col>107</xdr:col>
      <xdr:colOff>101600</xdr:colOff>
      <xdr:row>39</xdr:row>
      <xdr:rowOff>87725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78852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154184</xdr:rowOff>
    </xdr:from>
    <xdr:to>
      <xdr:col>102</xdr:col>
      <xdr:colOff>165100</xdr:colOff>
      <xdr:row>39</xdr:row>
      <xdr:rowOff>84334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75461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151499</xdr:rowOff>
    </xdr:from>
    <xdr:to>
      <xdr:col>98</xdr:col>
      <xdr:colOff>38100</xdr:colOff>
      <xdr:row>39</xdr:row>
      <xdr:rowOff>81649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72776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11627</xdr:rowOff>
    </xdr:from>
    <xdr:to>
      <xdr:col>116</xdr:col>
      <xdr:colOff>63500</xdr:colOff>
      <xdr:row>59</xdr:row>
      <xdr:rowOff>12446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7177"/>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12446</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27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132277</xdr:rowOff>
    </xdr:from>
    <xdr:to>
      <xdr:col>116</xdr:col>
      <xdr:colOff>114300</xdr:colOff>
      <xdr:row>59</xdr:row>
      <xdr:rowOff>62427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47204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133096</xdr:rowOff>
    </xdr:from>
    <xdr:to>
      <xdr:col>112</xdr:col>
      <xdr:colOff>38100</xdr:colOff>
      <xdr:row>59</xdr:row>
      <xdr:rowOff>63246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54373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27659</xdr:rowOff>
    </xdr:from>
    <xdr:to>
      <xdr:col>116</xdr:col>
      <xdr:colOff>63500</xdr:colOff>
      <xdr:row>76</xdr:row>
      <xdr:rowOff>43104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57859"/>
          <a:ext cx="8382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43104</xdr:rowOff>
    </xdr:from>
    <xdr:to>
      <xdr:col>111</xdr:col>
      <xdr:colOff>177800</xdr:colOff>
      <xdr:row>76</xdr:row>
      <xdr:rowOff>59744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73304"/>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59744</xdr:rowOff>
    </xdr:from>
    <xdr:to>
      <xdr:col>107</xdr:col>
      <xdr:colOff>50800</xdr:colOff>
      <xdr:row>76</xdr:row>
      <xdr:rowOff>107902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8994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107902</xdr:rowOff>
    </xdr:from>
    <xdr:to>
      <xdr:col>102</xdr:col>
      <xdr:colOff>114300</xdr:colOff>
      <xdr:row>76</xdr:row>
      <xdr:rowOff>134541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38102"/>
          <a:ext cx="889000" cy="2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148309</xdr:rowOff>
    </xdr:from>
    <xdr:to>
      <xdr:col>116</xdr:col>
      <xdr:colOff>114300</xdr:colOff>
      <xdr:row>76</xdr:row>
      <xdr:rowOff>78459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171187</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5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163754</xdr:rowOff>
    </xdr:from>
    <xdr:to>
      <xdr:col>112</xdr:col>
      <xdr:colOff>38100</xdr:colOff>
      <xdr:row>76</xdr:row>
      <xdr:rowOff>93904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110432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9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8944</xdr:rowOff>
    </xdr:from>
    <xdr:to>
      <xdr:col>107</xdr:col>
      <xdr:colOff>101600</xdr:colOff>
      <xdr:row>76</xdr:row>
      <xdr:rowOff>110544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127071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1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57102</xdr:rowOff>
    </xdr:from>
    <xdr:to>
      <xdr:col>102</xdr:col>
      <xdr:colOff>165100</xdr:colOff>
      <xdr:row>76</xdr:row>
      <xdr:rowOff>158702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3779</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83741</xdr:rowOff>
    </xdr:from>
    <xdr:to>
      <xdr:col>98</xdr:col>
      <xdr:colOff>38100</xdr:colOff>
      <xdr:row>77</xdr:row>
      <xdr:rowOff>13891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30418</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8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１９４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８９６円となっている。主な構成項目である人件費は、住民一人当たり１９２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７０４円となっており、人口の推移にも大きく影響される数値ではあるが毎年高い水準で推移している。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また、令和元年度は一時的な町道補修による維持補修費や公営住宅建設による普通建設事業費が増嵩し、歳出決算総額を押し上げる要因となっている。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145148</xdr:rowOff>
    </xdr:from>
    <xdr:to>
      <xdr:col>24</xdr:col>
      <xdr:colOff>63500</xdr:colOff>
      <xdr:row>36</xdr:row>
      <xdr:rowOff>154997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7348"/>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154997</xdr:rowOff>
    </xdr:from>
    <xdr:to>
      <xdr:col>19</xdr:col>
      <xdr:colOff>177800</xdr:colOff>
      <xdr:row>36</xdr:row>
      <xdr:rowOff>163950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719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163950</xdr:rowOff>
    </xdr:from>
    <xdr:to>
      <xdr:col>15</xdr:col>
      <xdr:colOff>50800</xdr:colOff>
      <xdr:row>36</xdr:row>
      <xdr:rowOff>168770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615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150654</xdr:rowOff>
    </xdr:from>
    <xdr:to>
      <xdr:col>10</xdr:col>
      <xdr:colOff>114300</xdr:colOff>
      <xdr:row>36</xdr:row>
      <xdr:rowOff>168770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22854"/>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94348</xdr:rowOff>
    </xdr:from>
    <xdr:to>
      <xdr:col>24</xdr:col>
      <xdr:colOff>114300</xdr:colOff>
      <xdr:row>37</xdr:row>
      <xdr:rowOff>24498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117225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104197</xdr:rowOff>
    </xdr:from>
    <xdr:to>
      <xdr:col>20</xdr:col>
      <xdr:colOff>38100</xdr:colOff>
      <xdr:row>37</xdr:row>
      <xdr:rowOff>34347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50874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113150</xdr:rowOff>
    </xdr:from>
    <xdr:to>
      <xdr:col>15</xdr:col>
      <xdr:colOff>101600</xdr:colOff>
      <xdr:row>37</xdr:row>
      <xdr:rowOff>43300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59827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117970</xdr:rowOff>
    </xdr:from>
    <xdr:to>
      <xdr:col>10</xdr:col>
      <xdr:colOff>165100</xdr:colOff>
      <xdr:row>37</xdr:row>
      <xdr:rowOff>48120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64647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99854</xdr:rowOff>
    </xdr:from>
    <xdr:to>
      <xdr:col>6</xdr:col>
      <xdr:colOff>38100</xdr:colOff>
      <xdr:row>37</xdr:row>
      <xdr:rowOff>30004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46531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112436</xdr:rowOff>
    </xdr:from>
    <xdr:to>
      <xdr:col>24</xdr:col>
      <xdr:colOff>63500</xdr:colOff>
      <xdr:row>58</xdr:row>
      <xdr:rowOff>130998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56536"/>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130998</xdr:rowOff>
    </xdr:from>
    <xdr:to>
      <xdr:col>19</xdr:col>
      <xdr:colOff>177800</xdr:colOff>
      <xdr:row>58</xdr:row>
      <xdr:rowOff>142235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75098"/>
          <a:ext cx="889000" cy="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142235</xdr:rowOff>
    </xdr:from>
    <xdr:to>
      <xdr:col>15</xdr:col>
      <xdr:colOff>50800</xdr:colOff>
      <xdr:row>58</xdr:row>
      <xdr:rowOff>149427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6335"/>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149427</xdr:rowOff>
    </xdr:from>
    <xdr:to>
      <xdr:col>10</xdr:col>
      <xdr:colOff>114300</xdr:colOff>
      <xdr:row>58</xdr:row>
      <xdr:rowOff>156556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93527"/>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61636</xdr:rowOff>
    </xdr:from>
    <xdr:to>
      <xdr:col>24</xdr:col>
      <xdr:colOff>114300</xdr:colOff>
      <xdr:row>58</xdr:row>
      <xdr:rowOff>163236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80198</xdr:rowOff>
    </xdr:from>
    <xdr:to>
      <xdr:col>20</xdr:col>
      <xdr:colOff>38100</xdr:colOff>
      <xdr:row>59</xdr:row>
      <xdr:rowOff>10348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1475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91435</xdr:rowOff>
    </xdr:from>
    <xdr:to>
      <xdr:col>15</xdr:col>
      <xdr:colOff>101600</xdr:colOff>
      <xdr:row>59</xdr:row>
      <xdr:rowOff>21585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12712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98627</xdr:rowOff>
    </xdr:from>
    <xdr:to>
      <xdr:col>10</xdr:col>
      <xdr:colOff>165100</xdr:colOff>
      <xdr:row>59</xdr:row>
      <xdr:rowOff>28777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19904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105756</xdr:rowOff>
    </xdr:from>
    <xdr:to>
      <xdr:col>6</xdr:col>
      <xdr:colOff>38100</xdr:colOff>
      <xdr:row>59</xdr:row>
      <xdr:rowOff>35906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27033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67016</xdr:rowOff>
    </xdr:from>
    <xdr:to>
      <xdr:col>24</xdr:col>
      <xdr:colOff>63500</xdr:colOff>
      <xdr:row>77</xdr:row>
      <xdr:rowOff>82531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8666"/>
          <a:ext cx="8382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82531</xdr:rowOff>
    </xdr:from>
    <xdr:to>
      <xdr:col>19</xdr:col>
      <xdr:colOff>177800</xdr:colOff>
      <xdr:row>77</xdr:row>
      <xdr:rowOff>100174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4181"/>
          <a:ext cx="8890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100174</xdr:rowOff>
    </xdr:from>
    <xdr:to>
      <xdr:col>15</xdr:col>
      <xdr:colOff>50800</xdr:colOff>
      <xdr:row>77</xdr:row>
      <xdr:rowOff>114875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1824"/>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114875</xdr:rowOff>
    </xdr:from>
    <xdr:to>
      <xdr:col>10</xdr:col>
      <xdr:colOff>114300</xdr:colOff>
      <xdr:row>77</xdr:row>
      <xdr:rowOff>133596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6525"/>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16216</xdr:rowOff>
    </xdr:from>
    <xdr:to>
      <xdr:col>24</xdr:col>
      <xdr:colOff>114300</xdr:colOff>
      <xdr:row>77</xdr:row>
      <xdr:rowOff>117816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39093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31731</xdr:rowOff>
    </xdr:from>
    <xdr:to>
      <xdr:col>20</xdr:col>
      <xdr:colOff>38100</xdr:colOff>
      <xdr:row>77</xdr:row>
      <xdr:rowOff>133331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149858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0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49374</xdr:rowOff>
    </xdr:from>
    <xdr:to>
      <xdr:col>15</xdr:col>
      <xdr:colOff>101600</xdr:colOff>
      <xdr:row>77</xdr:row>
      <xdr:rowOff>150974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142101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64075</xdr:rowOff>
    </xdr:from>
    <xdr:to>
      <xdr:col>10</xdr:col>
      <xdr:colOff>165100</xdr:colOff>
      <xdr:row>77</xdr:row>
      <xdr:rowOff>165675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156802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60300</xdr:rowOff>
    </xdr:from>
    <xdr:to>
      <xdr:col>24</xdr:col>
      <xdr:colOff>63500</xdr:colOff>
      <xdr:row>98</xdr:row>
      <xdr:rowOff>78882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62400"/>
          <a:ext cx="8382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39495</xdr:rowOff>
    </xdr:from>
    <xdr:to>
      <xdr:col>19</xdr:col>
      <xdr:colOff>177800</xdr:colOff>
      <xdr:row>98</xdr:row>
      <xdr:rowOff>60300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41595"/>
          <a:ext cx="8890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32702</xdr:rowOff>
    </xdr:from>
    <xdr:to>
      <xdr:col>15</xdr:col>
      <xdr:colOff>50800</xdr:colOff>
      <xdr:row>98</xdr:row>
      <xdr:rowOff>39495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34802"/>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28676</xdr:rowOff>
    </xdr:from>
    <xdr:to>
      <xdr:col>10</xdr:col>
      <xdr:colOff>114300</xdr:colOff>
      <xdr:row>98</xdr:row>
      <xdr:rowOff>32702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0776"/>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28082</xdr:rowOff>
    </xdr:from>
    <xdr:to>
      <xdr:col>24</xdr:col>
      <xdr:colOff>114300</xdr:colOff>
      <xdr:row>98</xdr:row>
      <xdr:rowOff>129682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114459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9500</xdr:rowOff>
    </xdr:from>
    <xdr:to>
      <xdr:col>20</xdr:col>
      <xdr:colOff>38100</xdr:colOff>
      <xdr:row>98</xdr:row>
      <xdr:rowOff>111100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102227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160145</xdr:rowOff>
    </xdr:from>
    <xdr:to>
      <xdr:col>15</xdr:col>
      <xdr:colOff>101600</xdr:colOff>
      <xdr:row>98</xdr:row>
      <xdr:rowOff>90295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81422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153352</xdr:rowOff>
    </xdr:from>
    <xdr:to>
      <xdr:col>10</xdr:col>
      <xdr:colOff>165100</xdr:colOff>
      <xdr:row>98</xdr:row>
      <xdr:rowOff>83502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74629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149326</xdr:rowOff>
    </xdr:from>
    <xdr:to>
      <xdr:col>6</xdr:col>
      <xdr:colOff>38100</xdr:colOff>
      <xdr:row>98</xdr:row>
      <xdr:rowOff>79476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70603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132659</xdr:rowOff>
    </xdr:from>
    <xdr:to>
      <xdr:col>55</xdr:col>
      <xdr:colOff>0</xdr:colOff>
      <xdr:row>58</xdr:row>
      <xdr:rowOff>22199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05309"/>
          <a:ext cx="8382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132659</xdr:rowOff>
    </xdr:from>
    <xdr:to>
      <xdr:col>50</xdr:col>
      <xdr:colOff>114300</xdr:colOff>
      <xdr:row>58</xdr:row>
      <xdr:rowOff>25826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05309"/>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13918</xdr:rowOff>
    </xdr:from>
    <xdr:to>
      <xdr:col>45</xdr:col>
      <xdr:colOff>177800</xdr:colOff>
      <xdr:row>58</xdr:row>
      <xdr:rowOff>25826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58018"/>
          <a:ext cx="8890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13918</xdr:rowOff>
    </xdr:from>
    <xdr:to>
      <xdr:col>41</xdr:col>
      <xdr:colOff>50800</xdr:colOff>
      <xdr:row>58</xdr:row>
      <xdr:rowOff>56359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58018"/>
          <a:ext cx="889000" cy="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142849</xdr:rowOff>
    </xdr:from>
    <xdr:to>
      <xdr:col>55</xdr:col>
      <xdr:colOff>50800</xdr:colOff>
      <xdr:row>58</xdr:row>
      <xdr:rowOff>72999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121276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81859</xdr:rowOff>
    </xdr:from>
    <xdr:to>
      <xdr:col>50</xdr:col>
      <xdr:colOff>165100</xdr:colOff>
      <xdr:row>58</xdr:row>
      <xdr:rowOff>12009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28536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146476</xdr:rowOff>
    </xdr:from>
    <xdr:to>
      <xdr:col>46</xdr:col>
      <xdr:colOff>38100</xdr:colOff>
      <xdr:row>58</xdr:row>
      <xdr:rowOff>76626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67753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1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134568</xdr:rowOff>
    </xdr:from>
    <xdr:to>
      <xdr:col>41</xdr:col>
      <xdr:colOff>101600</xdr:colOff>
      <xdr:row>58</xdr:row>
      <xdr:rowOff>64718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55845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99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5559</xdr:rowOff>
    </xdr:from>
    <xdr:to>
      <xdr:col>36</xdr:col>
      <xdr:colOff>165100</xdr:colOff>
      <xdr:row>58</xdr:row>
      <xdr:rowOff>107159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98286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105978</xdr:rowOff>
    </xdr:from>
    <xdr:to>
      <xdr:col>55</xdr:col>
      <xdr:colOff>0</xdr:colOff>
      <xdr:row>78</xdr:row>
      <xdr:rowOff>152540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79078"/>
          <a:ext cx="838200" cy="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147743</xdr:rowOff>
    </xdr:from>
    <xdr:to>
      <xdr:col>50</xdr:col>
      <xdr:colOff>114300</xdr:colOff>
      <xdr:row>78</xdr:row>
      <xdr:rowOff>152540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084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127355</xdr:rowOff>
    </xdr:from>
    <xdr:to>
      <xdr:col>45</xdr:col>
      <xdr:colOff>177800</xdr:colOff>
      <xdr:row>78</xdr:row>
      <xdr:rowOff>147743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00455"/>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127355</xdr:rowOff>
    </xdr:from>
    <xdr:to>
      <xdr:col>41</xdr:col>
      <xdr:colOff>50800</xdr:colOff>
      <xdr:row>78</xdr:row>
      <xdr:rowOff>138019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0455"/>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55178</xdr:rowOff>
    </xdr:from>
    <xdr:to>
      <xdr:col>55</xdr:col>
      <xdr:colOff>50800</xdr:colOff>
      <xdr:row>78</xdr:row>
      <xdr:rowOff>156778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141555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101740</xdr:rowOff>
    </xdr:from>
    <xdr:to>
      <xdr:col>50</xdr:col>
      <xdr:colOff>165100</xdr:colOff>
      <xdr:row>79</xdr:row>
      <xdr:rowOff>31890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23017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96943</xdr:rowOff>
    </xdr:from>
    <xdr:to>
      <xdr:col>46</xdr:col>
      <xdr:colOff>38100</xdr:colOff>
      <xdr:row>79</xdr:row>
      <xdr:rowOff>27093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18220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76555</xdr:rowOff>
    </xdr:from>
    <xdr:to>
      <xdr:col>41</xdr:col>
      <xdr:colOff>101600</xdr:colOff>
      <xdr:row>79</xdr:row>
      <xdr:rowOff>6705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87219</xdr:rowOff>
    </xdr:from>
    <xdr:to>
      <xdr:col>36</xdr:col>
      <xdr:colOff>165100</xdr:colOff>
      <xdr:row>79</xdr:row>
      <xdr:rowOff>17369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73151</xdr:rowOff>
    </xdr:from>
    <xdr:to>
      <xdr:col>55</xdr:col>
      <xdr:colOff>0</xdr:colOff>
      <xdr:row>97</xdr:row>
      <xdr:rowOff>100581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3801"/>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6048</xdr:rowOff>
    </xdr:from>
    <xdr:to>
      <xdr:col>50</xdr:col>
      <xdr:colOff>114300</xdr:colOff>
      <xdr:row>97</xdr:row>
      <xdr:rowOff>73151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36698"/>
          <a:ext cx="889000" cy="6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6048</xdr:rowOff>
    </xdr:from>
    <xdr:to>
      <xdr:col>45</xdr:col>
      <xdr:colOff>177800</xdr:colOff>
      <xdr:row>98</xdr:row>
      <xdr:rowOff>53750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36698"/>
          <a:ext cx="889000" cy="2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156784</xdr:rowOff>
    </xdr:from>
    <xdr:to>
      <xdr:col>41</xdr:col>
      <xdr:colOff>50800</xdr:colOff>
      <xdr:row>98</xdr:row>
      <xdr:rowOff>53750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87434"/>
          <a:ext cx="8890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49781</xdr:rowOff>
    </xdr:from>
    <xdr:to>
      <xdr:col>55</xdr:col>
      <xdr:colOff>50800</xdr:colOff>
      <xdr:row>97</xdr:row>
      <xdr:rowOff>151381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72658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3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22351</xdr:rowOff>
    </xdr:from>
    <xdr:to>
      <xdr:col>50</xdr:col>
      <xdr:colOff>165100</xdr:colOff>
      <xdr:row>97</xdr:row>
      <xdr:rowOff>123951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140478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126698</xdr:rowOff>
    </xdr:from>
    <xdr:to>
      <xdr:col>46</xdr:col>
      <xdr:colOff>38100</xdr:colOff>
      <xdr:row>97</xdr:row>
      <xdr:rowOff>56848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73375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6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2950</xdr:rowOff>
    </xdr:from>
    <xdr:to>
      <xdr:col>41</xdr:col>
      <xdr:colOff>101600</xdr:colOff>
      <xdr:row>98</xdr:row>
      <xdr:rowOff>104550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95677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9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105984</xdr:rowOff>
    </xdr:from>
    <xdr:to>
      <xdr:col>36</xdr:col>
      <xdr:colOff>165100</xdr:colOff>
      <xdr:row>98</xdr:row>
      <xdr:rowOff>36134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52661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141577</xdr:rowOff>
    </xdr:from>
    <xdr:to>
      <xdr:col>85</xdr:col>
      <xdr:colOff>127000</xdr:colOff>
      <xdr:row>38</xdr:row>
      <xdr:rowOff>147446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56677"/>
          <a:ext cx="8382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147446</xdr:rowOff>
    </xdr:from>
    <xdr:to>
      <xdr:col>81</xdr:col>
      <xdr:colOff>50800</xdr:colOff>
      <xdr:row>38</xdr:row>
      <xdr:rowOff>152702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2546"/>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152702</xdr:rowOff>
    </xdr:from>
    <xdr:to>
      <xdr:col>76</xdr:col>
      <xdr:colOff>114300</xdr:colOff>
      <xdr:row>38</xdr:row>
      <xdr:rowOff>157022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780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153092</xdr:rowOff>
    </xdr:from>
    <xdr:to>
      <xdr:col>71</xdr:col>
      <xdr:colOff>177800</xdr:colOff>
      <xdr:row>38</xdr:row>
      <xdr:rowOff>157022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68192"/>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90777</xdr:rowOff>
    </xdr:from>
    <xdr:to>
      <xdr:col>85</xdr:col>
      <xdr:colOff>177800</xdr:colOff>
      <xdr:row>39</xdr:row>
      <xdr:rowOff>20927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96646</xdr:rowOff>
    </xdr:from>
    <xdr:to>
      <xdr:col>81</xdr:col>
      <xdr:colOff>101600</xdr:colOff>
      <xdr:row>39</xdr:row>
      <xdr:rowOff>26796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17923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101902</xdr:rowOff>
    </xdr:from>
    <xdr:to>
      <xdr:col>76</xdr:col>
      <xdr:colOff>165100</xdr:colOff>
      <xdr:row>39</xdr:row>
      <xdr:rowOff>32052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23179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106222</xdr:rowOff>
    </xdr:from>
    <xdr:to>
      <xdr:col>72</xdr:col>
      <xdr:colOff>38100</xdr:colOff>
      <xdr:row>39</xdr:row>
      <xdr:rowOff>36372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27499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102292</xdr:rowOff>
    </xdr:from>
    <xdr:to>
      <xdr:col>67</xdr:col>
      <xdr:colOff>101600</xdr:colOff>
      <xdr:row>39</xdr:row>
      <xdr:rowOff>32442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23569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154701</xdr:rowOff>
    </xdr:from>
    <xdr:to>
      <xdr:col>85</xdr:col>
      <xdr:colOff>127000</xdr:colOff>
      <xdr:row>57</xdr:row>
      <xdr:rowOff>160370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27351"/>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160370</xdr:rowOff>
    </xdr:from>
    <xdr:to>
      <xdr:col>81</xdr:col>
      <xdr:colOff>50800</xdr:colOff>
      <xdr:row>57</xdr:row>
      <xdr:rowOff>162313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3302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162313</xdr:rowOff>
    </xdr:from>
    <xdr:to>
      <xdr:col>76</xdr:col>
      <xdr:colOff>114300</xdr:colOff>
      <xdr:row>58</xdr:row>
      <xdr:rowOff>2451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34963"/>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2451</xdr:rowOff>
    </xdr:from>
    <xdr:to>
      <xdr:col>71</xdr:col>
      <xdr:colOff>177800</xdr:colOff>
      <xdr:row>58</xdr:row>
      <xdr:rowOff>13936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46551"/>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103901</xdr:rowOff>
    </xdr:from>
    <xdr:to>
      <xdr:col>85</xdr:col>
      <xdr:colOff>177800</xdr:colOff>
      <xdr:row>58</xdr:row>
      <xdr:rowOff>34051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18828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109570</xdr:rowOff>
    </xdr:from>
    <xdr:to>
      <xdr:col>81</xdr:col>
      <xdr:colOff>101600</xdr:colOff>
      <xdr:row>58</xdr:row>
      <xdr:rowOff>39720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30847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111513</xdr:rowOff>
    </xdr:from>
    <xdr:to>
      <xdr:col>76</xdr:col>
      <xdr:colOff>165100</xdr:colOff>
      <xdr:row>58</xdr:row>
      <xdr:rowOff>41663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32790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123101</xdr:rowOff>
    </xdr:from>
    <xdr:to>
      <xdr:col>72</xdr:col>
      <xdr:colOff>38100</xdr:colOff>
      <xdr:row>58</xdr:row>
      <xdr:rowOff>53251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44378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134586</xdr:rowOff>
    </xdr:from>
    <xdr:to>
      <xdr:col>67</xdr:col>
      <xdr:colOff>101600</xdr:colOff>
      <xdr:row>58</xdr:row>
      <xdr:rowOff>64736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55863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83130</xdr:rowOff>
    </xdr:from>
    <xdr:to>
      <xdr:col>85</xdr:col>
      <xdr:colOff>127000</xdr:colOff>
      <xdr:row>97</xdr:row>
      <xdr:rowOff>166934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13780"/>
          <a:ext cx="8382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49828</xdr:rowOff>
    </xdr:from>
    <xdr:to>
      <xdr:col>81</xdr:col>
      <xdr:colOff>50800</xdr:colOff>
      <xdr:row>97</xdr:row>
      <xdr:rowOff>83130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80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49828</xdr:rowOff>
    </xdr:from>
    <xdr:to>
      <xdr:col>76</xdr:col>
      <xdr:colOff>114300</xdr:colOff>
      <xdr:row>97</xdr:row>
      <xdr:rowOff>55493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80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55493</xdr:rowOff>
    </xdr:from>
    <xdr:to>
      <xdr:col>71</xdr:col>
      <xdr:colOff>177800</xdr:colOff>
      <xdr:row>97</xdr:row>
      <xdr:rowOff>60221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86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116134</xdr:rowOff>
    </xdr:from>
    <xdr:to>
      <xdr:col>85</xdr:col>
      <xdr:colOff>177800</xdr:colOff>
      <xdr:row>98</xdr:row>
      <xdr:rowOff>46284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94561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2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32330</xdr:rowOff>
    </xdr:from>
    <xdr:to>
      <xdr:col>81</xdr:col>
      <xdr:colOff>101600</xdr:colOff>
      <xdr:row>97</xdr:row>
      <xdr:rowOff>133930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150457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170478</xdr:rowOff>
    </xdr:from>
    <xdr:to>
      <xdr:col>76</xdr:col>
      <xdr:colOff>165100</xdr:colOff>
      <xdr:row>97</xdr:row>
      <xdr:rowOff>100628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117155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0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4693</xdr:rowOff>
    </xdr:from>
    <xdr:to>
      <xdr:col>72</xdr:col>
      <xdr:colOff>38100</xdr:colOff>
      <xdr:row>97</xdr:row>
      <xdr:rowOff>106293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122820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9421</xdr:rowOff>
    </xdr:from>
    <xdr:to>
      <xdr:col>67</xdr:col>
      <xdr:colOff>101600</xdr:colOff>
      <xdr:row>97</xdr:row>
      <xdr:rowOff>111021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127548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土木費は、住民一人当たり２０８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９５７円となっている。土木費のうち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町道補修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及び除排雪に要する経費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や公営住宅建設による普通建設事業費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これからも、単年度に事業費負担が偏らないよう平準化を図っていく。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財政調整基金残高は、平成２９年度～令和元年度にかけて毎年基金より取り崩しを行ったことにより、標準財政規模比が減少している。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実質収支額は、一時的な収支不足のあった平成２９年度を除いては５０百万円前後の横這いで推移している。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実質単年度収支については、平成２９年度と令和元年度は単年度収支不足となったため減少している。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他の特別会計については、ほぼ同額の決算額で推移している。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6" sqref="B6:K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3521945</v>
      </c>
      <c r="BO4" s="393"/>
      <c r="BP4" s="393"/>
      <c r="BQ4" s="393"/>
      <c r="BR4" s="393"/>
      <c r="BS4" s="393"/>
      <c r="BT4" s="393"/>
      <c r="BU4" s="394"/>
      <c r="BV4" s="392">
        <v>3726702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2.9</v>
      </c>
      <c r="CU4" s="399"/>
      <c r="CV4" s="399"/>
      <c r="CW4" s="399"/>
      <c r="CX4" s="399"/>
      <c r="CY4" s="399"/>
      <c r="CZ4" s="399"/>
      <c r="DA4" s="400"/>
      <c r="DB4" s="398">
        <v>2.9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3467589</v>
      </c>
      <c r="BO5" s="430"/>
      <c r="BP5" s="430"/>
      <c r="BQ5" s="430"/>
      <c r="BR5" s="430"/>
      <c r="BS5" s="430"/>
      <c r="BT5" s="430"/>
      <c r="BU5" s="431"/>
      <c r="BV5" s="429">
        <v>3669048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78.599999999999994</v>
      </c>
      <c r="CU5" s="427"/>
      <c r="CV5" s="427"/>
      <c r="CW5" s="427"/>
      <c r="CX5" s="427"/>
      <c r="CY5" s="427"/>
      <c r="CZ5" s="427"/>
      <c r="DA5" s="428"/>
      <c r="DB5" s="426">
        <v>81.8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54356</v>
      </c>
      <c r="BO6" s="430"/>
      <c r="BP6" s="430"/>
      <c r="BQ6" s="430"/>
      <c r="BR6" s="430"/>
      <c r="BS6" s="430"/>
      <c r="BT6" s="430"/>
      <c r="BU6" s="431"/>
      <c r="BV6" s="429">
        <v>57654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80.8</v>
      </c>
      <c r="CU6" s="467"/>
      <c r="CV6" s="467"/>
      <c r="CW6" s="467"/>
      <c r="CX6" s="467"/>
      <c r="CY6" s="467"/>
      <c r="CZ6" s="467"/>
      <c r="DA6" s="468"/>
      <c r="DB6" s="466">
        <v>85.1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0</v>
      </c>
      <c r="BO7" s="430"/>
      <c r="BP7" s="430"/>
      <c r="BQ7" s="430"/>
      <c r="BR7" s="430"/>
      <c r="BS7" s="430"/>
      <c r="BT7" s="430"/>
      <c r="BU7" s="431"/>
      <c r="BV7" s="429">
        <v>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1892927</v>
      </c>
      <c r="CU7" s="430"/>
      <c r="CV7" s="430"/>
      <c r="CW7" s="430"/>
      <c r="CX7" s="430"/>
      <c r="CY7" s="430"/>
      <c r="CZ7" s="430"/>
      <c r="DA7" s="431"/>
      <c r="DB7" s="429">
        <v>1969842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101</v>
      </c>
      <c r="AV8" s="462"/>
      <c r="AW8" s="462"/>
      <c r="AX8" s="462"/>
      <c r="AY8" s="463" t="s">
        <v>108</v>
      </c>
      <c r="AZ8" s="464"/>
      <c r="BA8" s="464"/>
      <c r="BB8" s="464"/>
      <c r="BC8" s="464"/>
      <c r="BD8" s="464"/>
      <c r="BE8" s="464"/>
      <c r="BF8" s="464"/>
      <c r="BG8" s="464"/>
      <c r="BH8" s="464"/>
      <c r="BI8" s="464"/>
      <c r="BJ8" s="464"/>
      <c r="BK8" s="464"/>
      <c r="BL8" s="464"/>
      <c r="BM8" s="465"/>
      <c r="BN8" s="429">
        <v>54356</v>
      </c>
      <c r="BO8" s="430"/>
      <c r="BP8" s="430"/>
      <c r="BQ8" s="430"/>
      <c r="BR8" s="430"/>
      <c r="BS8" s="430"/>
      <c r="BT8" s="430"/>
      <c r="BU8" s="431"/>
      <c r="BV8" s="429">
        <v>57654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0.17</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3091</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-3298</v>
      </c>
      <c r="BO9" s="430"/>
      <c r="BP9" s="430"/>
      <c r="BQ9" s="430"/>
      <c r="BR9" s="430"/>
      <c r="BS9" s="430"/>
      <c r="BT9" s="430"/>
      <c r="BU9" s="431"/>
      <c r="BV9" s="429">
        <v>43245</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13.7</v>
      </c>
      <c r="CU9" s="427"/>
      <c r="CV9" s="427"/>
      <c r="CW9" s="427"/>
      <c r="CX9" s="427"/>
      <c r="CY9" s="427"/>
      <c r="CZ9" s="427"/>
      <c r="DA9" s="428"/>
      <c r="DB9" s="426">
        <v>19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3462</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222</v>
      </c>
      <c r="BO10" s="430"/>
      <c r="BP10" s="430"/>
      <c r="BQ10" s="430"/>
      <c r="BR10" s="430"/>
      <c r="BS10" s="430"/>
      <c r="BT10" s="430"/>
      <c r="BU10" s="431"/>
      <c r="BV10" s="429">
        <v>318</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2902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119</v>
      </c>
      <c r="AV12" s="462"/>
      <c r="AW12" s="462"/>
      <c r="AX12" s="462"/>
      <c r="AY12" s="463" t="s">
        <v>135</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33329</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2859</v>
      </c>
      <c r="S13" s="514"/>
      <c r="T13" s="514"/>
      <c r="U13" s="514"/>
      <c r="V13" s="515"/>
      <c r="W13" s="445" t="s">
        <v>138</v>
      </c>
      <c r="X13" s="446"/>
      <c r="Y13" s="446"/>
      <c r="Z13" s="446"/>
      <c r="AA13" s="446"/>
      <c r="AB13" s="436"/>
      <c r="AC13" s="480">
        <v>527</v>
      </c>
      <c r="AD13" s="481"/>
      <c r="AE13" s="481"/>
      <c r="AF13" s="481"/>
      <c r="AG13" s="523"/>
      <c r="AH13" s="480">
        <v>543</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-33076</v>
      </c>
      <c r="BO13" s="430"/>
      <c r="BP13" s="430"/>
      <c r="BQ13" s="430"/>
      <c r="BR13" s="430"/>
      <c r="BS13" s="430"/>
      <c r="BT13" s="430"/>
      <c r="BU13" s="431"/>
      <c r="BV13" s="429">
        <v>10234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8.6999999999999993</v>
      </c>
      <c r="CU13" s="427"/>
      <c r="CV13" s="427"/>
      <c r="CW13" s="427"/>
      <c r="CX13" s="427"/>
      <c r="CY13" s="427"/>
      <c r="CZ13" s="427"/>
      <c r="DA13" s="428"/>
      <c r="DB13" s="426">
        <v>10.199999999999999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2976</v>
      </c>
      <c r="S14" s="514"/>
      <c r="T14" s="514"/>
      <c r="U14" s="514"/>
      <c r="V14" s="515"/>
      <c r="W14" s="419"/>
      <c r="X14" s="420"/>
      <c r="Y14" s="420"/>
      <c r="Z14" s="420"/>
      <c r="AA14" s="420"/>
      <c r="AB14" s="409"/>
      <c r="AC14" s="516">
        <v>35.9</v>
      </c>
      <c r="AD14" s="517"/>
      <c r="AE14" s="517"/>
      <c r="AF14" s="517"/>
      <c r="AG14" s="518"/>
      <c r="AH14" s="516">
        <v>34.700000000000003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3.3</v>
      </c>
      <c r="CU14" s="528"/>
      <c r="CV14" s="528"/>
      <c r="CW14" s="528"/>
      <c r="CX14" s="528"/>
      <c r="CY14" s="528"/>
      <c r="CZ14" s="528"/>
      <c r="DA14" s="529"/>
      <c r="DB14" s="527">
        <v>2.1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2938</v>
      </c>
      <c r="S15" s="514"/>
      <c r="T15" s="514"/>
      <c r="U15" s="514"/>
      <c r="V15" s="515"/>
      <c r="W15" s="445" t="s">
        <v>145</v>
      </c>
      <c r="X15" s="446"/>
      <c r="Y15" s="446"/>
      <c r="Z15" s="446"/>
      <c r="AA15" s="446"/>
      <c r="AB15" s="436"/>
      <c r="AC15" s="480">
        <v>263</v>
      </c>
      <c r="AD15" s="481"/>
      <c r="AE15" s="481"/>
      <c r="AF15" s="481"/>
      <c r="AG15" s="523"/>
      <c r="AH15" s="480">
        <v>287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328057</v>
      </c>
      <c r="BO15" s="393"/>
      <c r="BP15" s="393"/>
      <c r="BQ15" s="393"/>
      <c r="BR15" s="393"/>
      <c r="BS15" s="393"/>
      <c r="BT15" s="393"/>
      <c r="BU15" s="394"/>
      <c r="BV15" s="392">
        <v>317045</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17.899999999999999</v>
      </c>
      <c r="AD16" s="517"/>
      <c r="AE16" s="517"/>
      <c r="AF16" s="517"/>
      <c r="AG16" s="518"/>
      <c r="AH16" s="516">
        <v>18.3</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1755402</v>
      </c>
      <c r="BO16" s="430"/>
      <c r="BP16" s="430"/>
      <c r="BQ16" s="430"/>
      <c r="BR16" s="430"/>
      <c r="BS16" s="430"/>
      <c r="BT16" s="430"/>
      <c r="BU16" s="431"/>
      <c r="BV16" s="429">
        <v>1817327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680</v>
      </c>
      <c r="AD17" s="481"/>
      <c r="AE17" s="481"/>
      <c r="AF17" s="481"/>
      <c r="AG17" s="523"/>
      <c r="AH17" s="480">
        <v>735</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415093</v>
      </c>
      <c r="BO17" s="430"/>
      <c r="BP17" s="430"/>
      <c r="BQ17" s="430"/>
      <c r="BR17" s="430"/>
      <c r="BS17" s="430"/>
      <c r="BT17" s="430"/>
      <c r="BU17" s="431"/>
      <c r="BV17" s="429">
        <v>391892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48.64</v>
      </c>
      <c r="M18" s="545"/>
      <c r="N18" s="545"/>
      <c r="O18" s="545"/>
      <c r="P18" s="545"/>
      <c r="Q18" s="545"/>
      <c r="R18" s="546"/>
      <c r="S18" s="546"/>
      <c r="T18" s="546"/>
      <c r="U18" s="546"/>
      <c r="V18" s="547"/>
      <c r="W18" s="447"/>
      <c r="X18" s="448"/>
      <c r="Y18" s="448"/>
      <c r="Z18" s="448"/>
      <c r="AA18" s="448"/>
      <c r="AB18" s="439"/>
      <c r="AC18" s="548">
        <v>46.3</v>
      </c>
      <c r="AD18" s="549"/>
      <c r="AE18" s="549"/>
      <c r="AF18" s="549"/>
      <c r="AG18" s="550"/>
      <c r="AH18" s="548">
        <v>47</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1478412</v>
      </c>
      <c r="BO18" s="430"/>
      <c r="BP18" s="430"/>
      <c r="BQ18" s="430"/>
      <c r="BR18" s="430"/>
      <c r="BS18" s="430"/>
      <c r="BT18" s="430"/>
      <c r="BU18" s="431"/>
      <c r="BV18" s="429">
        <v>1643609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64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2151082</v>
      </c>
      <c r="BO19" s="430"/>
      <c r="BP19" s="430"/>
      <c r="BQ19" s="430"/>
      <c r="BR19" s="430"/>
      <c r="BS19" s="430"/>
      <c r="BT19" s="430"/>
      <c r="BU19" s="431"/>
      <c r="BV19" s="429">
        <v>2301502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1269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2814862</v>
      </c>
      <c r="BO23" s="430"/>
      <c r="BP23" s="430"/>
      <c r="BQ23" s="430"/>
      <c r="BR23" s="430"/>
      <c r="BS23" s="430"/>
      <c r="BT23" s="430"/>
      <c r="BU23" s="431"/>
      <c r="BV23" s="429">
        <v>2827517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7277</v>
      </c>
      <c r="R24" s="481"/>
      <c r="S24" s="481"/>
      <c r="T24" s="481"/>
      <c r="U24" s="481"/>
      <c r="V24" s="523"/>
      <c r="W24" s="582"/>
      <c r="X24" s="570"/>
      <c r="Y24" s="571"/>
      <c r="Z24" s="479" t="s">
        <v>169</v>
      </c>
      <c r="AA24" s="459"/>
      <c r="AB24" s="459"/>
      <c r="AC24" s="459"/>
      <c r="AD24" s="459"/>
      <c r="AE24" s="459"/>
      <c r="AF24" s="459"/>
      <c r="AG24" s="460"/>
      <c r="AH24" s="480">
        <v>60</v>
      </c>
      <c r="AI24" s="481"/>
      <c r="AJ24" s="481"/>
      <c r="AK24" s="481"/>
      <c r="AL24" s="523"/>
      <c r="AM24" s="480">
        <v>183300</v>
      </c>
      <c r="AN24" s="481"/>
      <c r="AO24" s="481"/>
      <c r="AP24" s="481"/>
      <c r="AQ24" s="481"/>
      <c r="AR24" s="523"/>
      <c r="AS24" s="480">
        <v>3055</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2326648</v>
      </c>
      <c r="BO24" s="430"/>
      <c r="BP24" s="430"/>
      <c r="BQ24" s="430"/>
      <c r="BR24" s="430"/>
      <c r="BS24" s="430"/>
      <c r="BT24" s="430"/>
      <c r="BU24" s="431"/>
      <c r="BV24" s="429">
        <v>2365511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5994</v>
      </c>
      <c r="R25" s="481"/>
      <c r="S25" s="481"/>
      <c r="T25" s="481"/>
      <c r="U25" s="481"/>
      <c r="V25" s="523"/>
      <c r="W25" s="582"/>
      <c r="X25" s="570"/>
      <c r="Y25" s="571"/>
      <c r="Z25" s="479" t="s">
        <v>172</v>
      </c>
      <c r="AA25" s="459"/>
      <c r="AB25" s="459"/>
      <c r="AC25" s="459"/>
      <c r="AD25" s="459"/>
      <c r="AE25" s="459"/>
      <c r="AF25" s="459"/>
      <c r="AG25" s="460"/>
      <c r="AH25" s="480" t="s">
        <v>173</v>
      </c>
      <c r="AI25" s="481"/>
      <c r="AJ25" s="481"/>
      <c r="AK25" s="481"/>
      <c r="AL25" s="523"/>
      <c r="AM25" s="480" t="s">
        <v>174</v>
      </c>
      <c r="AN25" s="481"/>
      <c r="AO25" s="481"/>
      <c r="AP25" s="481"/>
      <c r="AQ25" s="481"/>
      <c r="AR25" s="523"/>
      <c r="AS25" s="480" t="s">
        <v>128</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1722</v>
      </c>
      <c r="BO25" s="393"/>
      <c r="BP25" s="393"/>
      <c r="BQ25" s="393"/>
      <c r="BR25" s="393"/>
      <c r="BS25" s="393"/>
      <c r="BT25" s="393"/>
      <c r="BU25" s="394"/>
      <c r="BV25" s="392">
        <v>3197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5437</v>
      </c>
      <c r="R26" s="481"/>
      <c r="S26" s="481"/>
      <c r="T26" s="481"/>
      <c r="U26" s="481"/>
      <c r="V26" s="523"/>
      <c r="W26" s="582"/>
      <c r="X26" s="570"/>
      <c r="Y26" s="571"/>
      <c r="Z26" s="479" t="s">
        <v>177</v>
      </c>
      <c r="AA26" s="592"/>
      <c r="AB26" s="592"/>
      <c r="AC26" s="592"/>
      <c r="AD26" s="592"/>
      <c r="AE26" s="592"/>
      <c r="AF26" s="592"/>
      <c r="AG26" s="593"/>
      <c r="AH26" s="480" t="s">
        <v>173</v>
      </c>
      <c r="AI26" s="481"/>
      <c r="AJ26" s="481"/>
      <c r="AK26" s="481"/>
      <c r="AL26" s="523"/>
      <c r="AM26" s="480" t="s">
        <v>129</v>
      </c>
      <c r="AN26" s="481"/>
      <c r="AO26" s="481"/>
      <c r="AP26" s="481"/>
      <c r="AQ26" s="481"/>
      <c r="AR26" s="523"/>
      <c r="AS26" s="480" t="s">
        <v>173</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2680</v>
      </c>
      <c r="R27" s="481"/>
      <c r="S27" s="481"/>
      <c r="T27" s="481"/>
      <c r="U27" s="481"/>
      <c r="V27" s="523"/>
      <c r="W27" s="582"/>
      <c r="X27" s="570"/>
      <c r="Y27" s="571"/>
      <c r="Z27" s="479" t="s">
        <v>180</v>
      </c>
      <c r="AA27" s="459"/>
      <c r="AB27" s="459"/>
      <c r="AC27" s="459"/>
      <c r="AD27" s="459"/>
      <c r="AE27" s="459"/>
      <c r="AF27" s="459"/>
      <c r="AG27" s="460"/>
      <c r="AH27" s="480" t="s">
        <v>173</v>
      </c>
      <c r="AI27" s="481"/>
      <c r="AJ27" s="481"/>
      <c r="AK27" s="481"/>
      <c r="AL27" s="523"/>
      <c r="AM27" s="480" t="s">
        <v>128</v>
      </c>
      <c r="AN27" s="481"/>
      <c r="AO27" s="481"/>
      <c r="AP27" s="481"/>
      <c r="AQ27" s="481"/>
      <c r="AR27" s="523"/>
      <c r="AS27" s="480" t="s">
        <v>128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173</v>
      </c>
      <c r="BO27" s="606"/>
      <c r="BP27" s="606"/>
      <c r="BQ27" s="606"/>
      <c r="BR27" s="606"/>
      <c r="BS27" s="606"/>
      <c r="BT27" s="606"/>
      <c r="BU27" s="607"/>
      <c r="BV27" s="605" t="s">
        <v>173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2120</v>
      </c>
      <c r="R28" s="481"/>
      <c r="S28" s="481"/>
      <c r="T28" s="481"/>
      <c r="U28" s="481"/>
      <c r="V28" s="523"/>
      <c r="W28" s="582"/>
      <c r="X28" s="570"/>
      <c r="Y28" s="571"/>
      <c r="Z28" s="479" t="s">
        <v>183</v>
      </c>
      <c r="AA28" s="459"/>
      <c r="AB28" s="459"/>
      <c r="AC28" s="459"/>
      <c r="AD28" s="459"/>
      <c r="AE28" s="459"/>
      <c r="AF28" s="459"/>
      <c r="AG28" s="460"/>
      <c r="AH28" s="480" t="s">
        <v>173</v>
      </c>
      <c r="AI28" s="481"/>
      <c r="AJ28" s="481"/>
      <c r="AK28" s="481"/>
      <c r="AL28" s="523"/>
      <c r="AM28" s="480" t="s">
        <v>173</v>
      </c>
      <c r="AN28" s="481"/>
      <c r="AO28" s="481"/>
      <c r="AP28" s="481"/>
      <c r="AQ28" s="481"/>
      <c r="AR28" s="523"/>
      <c r="AS28" s="480" t="s">
        <v>128</v>
      </c>
      <c r="AT28" s="481"/>
      <c r="AU28" s="481"/>
      <c r="AV28" s="481"/>
      <c r="AW28" s="481"/>
      <c r="AX28" s="482"/>
      <c r="AY28" s="608" t="s">
        <v>184</v>
      </c>
      <c r="AZ28" s="609"/>
      <c r="BA28" s="609"/>
      <c r="BB28" s="610"/>
      <c r="BC28" s="389" t="s">
        <v>47</v>
      </c>
      <c r="BD28" s="390"/>
      <c r="BE28" s="390"/>
      <c r="BF28" s="390"/>
      <c r="BG28" s="390"/>
      <c r="BH28" s="390"/>
      <c r="BI28" s="390"/>
      <c r="BJ28" s="390"/>
      <c r="BK28" s="390"/>
      <c r="BL28" s="390"/>
      <c r="BM28" s="391"/>
      <c r="BN28" s="392">
        <v>437758</v>
      </c>
      <c r="BO28" s="393"/>
      <c r="BP28" s="393"/>
      <c r="BQ28" s="393"/>
      <c r="BR28" s="393"/>
      <c r="BS28" s="393"/>
      <c r="BT28" s="393"/>
      <c r="BU28" s="394"/>
      <c r="BV28" s="392">
        <v>467536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8</v>
      </c>
      <c r="M29" s="481"/>
      <c r="N29" s="481"/>
      <c r="O29" s="481"/>
      <c r="P29" s="523"/>
      <c r="Q29" s="480">
        <v>1770</v>
      </c>
      <c r="R29" s="481"/>
      <c r="S29" s="481"/>
      <c r="T29" s="481"/>
      <c r="U29" s="481"/>
      <c r="V29" s="523"/>
      <c r="W29" s="583"/>
      <c r="X29" s="584"/>
      <c r="Y29" s="585"/>
      <c r="Z29" s="479" t="s">
        <v>186</v>
      </c>
      <c r="AA29" s="459"/>
      <c r="AB29" s="459"/>
      <c r="AC29" s="459"/>
      <c r="AD29" s="459"/>
      <c r="AE29" s="459"/>
      <c r="AF29" s="459"/>
      <c r="AG29" s="460"/>
      <c r="AH29" s="480">
        <v>60</v>
      </c>
      <c r="AI29" s="481"/>
      <c r="AJ29" s="481"/>
      <c r="AK29" s="481"/>
      <c r="AL29" s="523"/>
      <c r="AM29" s="480">
        <v>183300</v>
      </c>
      <c r="AN29" s="481"/>
      <c r="AO29" s="481"/>
      <c r="AP29" s="481"/>
      <c r="AQ29" s="481"/>
      <c r="AR29" s="523"/>
      <c r="AS29" s="480">
        <v>3055</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200906</v>
      </c>
      <c r="BO29" s="430"/>
      <c r="BP29" s="430"/>
      <c r="BQ29" s="430"/>
      <c r="BR29" s="430"/>
      <c r="BS29" s="430"/>
      <c r="BT29" s="430"/>
      <c r="BU29" s="431"/>
      <c r="BV29" s="429">
        <v>200866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530197</v>
      </c>
      <c r="BO30" s="606"/>
      <c r="BP30" s="606"/>
      <c r="BQ30" s="606"/>
      <c r="BR30" s="606"/>
      <c r="BS30" s="606"/>
      <c r="BT30" s="606"/>
      <c r="BU30" s="607"/>
      <c r="BV30" s="605">
        <v>471899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北空知衛生センター組合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妹背牛振興公社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空知教育センター組合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中・北空知廃棄物処理広域連合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北空知衛生施設組合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深川地区消防組合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北空知圏学校給食組合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北空知広域水道企業団</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kMGDsO/GCTqN1cwkuYuBAZXNzRMrOtDtJjzZ2fJ4Cyx5Sez+eKKJ+qwI6gYg3X1dRfb+RyxIGG7GrwFWwYpHg==" saltValue="jYzT4F38Pgtv1CygSlQ9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0" t="s">
        <v>554</v>
      </c>
      <c r="D34" s="1210"/>
      <c r="E34" s="1211"/>
      <c r="F34" s="32">
        <v>1.99</v>
      </c>
      <c r="G34" s="33">
        <v>2.41</v>
      </c>
      <c r="H34" s="33">
        <v>0.7</v>
      </c>
      <c r="I34" s="33">
        <v>2.92</v>
      </c>
      <c r="J34" s="34">
        <v>2.87</v>
      </c>
      <c r="K34" s="22"/>
      <c r="L34" s="22"/>
      <c r="M34" s="22"/>
      <c r="N34" s="22"/>
      <c r="O34" s="22"/>
      <c r="P34" s="22"/>
    </row>
    <row r="35" spans="1:16" ht="39" customHeight="1" x14ac:dyDescent="0.15">
      <c r="A35" s="22"/>
      <c r="B35" s="35"/>
      <c r="C35" s="1204" t="s">
        <v>555</v>
      </c>
      <c r="D35" s="1205"/>
      <c r="E35" s="1206"/>
      <c r="F35" s="36">
        <v>0.23</v>
      </c>
      <c r="G35" s="37">
        <v>0.48</v>
      </c>
      <c r="H35" s="37">
        <v>0.5</v>
      </c>
      <c r="I35" s="37">
        <v>1.1200000000000001</v>
      </c>
      <c r="J35" s="38">
        <v>1.83</v>
      </c>
      <c r="K35" s="22"/>
      <c r="L35" s="22"/>
      <c r="M35" s="22"/>
      <c r="N35" s="22"/>
      <c r="O35" s="22"/>
      <c r="P35" s="22"/>
    </row>
    <row r="36" spans="1:16" ht="39" customHeight="1" x14ac:dyDescent="0.15">
      <c r="A36" s="22"/>
      <c r="B36" s="35"/>
      <c r="C36" s="1204" t="s">
        <v>556</v>
      </c>
      <c r="D36" s="1205"/>
      <c r="E36" s="1206"/>
      <c r="F36" s="36">
        <v>0</v>
      </c>
      <c r="G36" s="37">
        <v>0.1</v>
      </c>
      <c r="H36" s="37">
        <v>0.28999999999999998</v>
      </c>
      <c r="I36" s="37">
        <v>0.22</v>
      </c>
      <c r="J36" s="38">
        <v>0.4</v>
      </c>
      <c r="K36" s="22"/>
      <c r="L36" s="22"/>
      <c r="M36" s="22"/>
      <c r="N36" s="22"/>
      <c r="O36" s="22"/>
      <c r="P36" s="22"/>
    </row>
    <row r="37" spans="1:16" ht="39" customHeight="1" x14ac:dyDescent="0.15">
      <c r="A37" s="22"/>
      <c r="B37" s="35"/>
      <c r="C37" s="1204" t="s">
        <v>557</v>
      </c>
      <c r="D37" s="1205"/>
      <c r="E37" s="1206"/>
      <c r="F37" s="36">
        <v>0.28999999999999998</v>
      </c>
      <c r="G37" s="37">
        <v>0.61</v>
      </c>
      <c r="H37" s="37">
        <v>1.2</v>
      </c>
      <c r="I37" s="37">
        <v>0.97</v>
      </c>
      <c r="J37" s="38">
        <v>0.37</v>
      </c>
      <c r="K37" s="22"/>
      <c r="L37" s="22"/>
      <c r="M37" s="22"/>
      <c r="N37" s="22"/>
      <c r="O37" s="22"/>
      <c r="P37" s="22"/>
    </row>
    <row r="38" spans="1:16" ht="39" customHeight="1" x14ac:dyDescent="0.15">
      <c r="A38" s="22"/>
      <c r="B38" s="35"/>
      <c r="C38" s="1204" t="s">
        <v>558</v>
      </c>
      <c r="D38" s="1205"/>
      <c r="E38" s="1206"/>
      <c r="F38" s="36">
        <v>0.02</v>
      </c>
      <c r="G38" s="37">
        <v>0.02</v>
      </c>
      <c r="H38" s="37">
        <v>0.01</v>
      </c>
      <c r="I38" s="37">
        <v>0.03</v>
      </c>
      <c r="J38" s="38">
        <v>0</v>
      </c>
      <c r="K38" s="22"/>
      <c r="L38" s="22"/>
      <c r="M38" s="22"/>
      <c r="N38" s="22"/>
      <c r="O38" s="22"/>
      <c r="P38" s="22"/>
    </row>
    <row r="39" spans="1:16" ht="39" customHeight="1" x14ac:dyDescent="0.15">
      <c r="A39" s="22"/>
      <c r="B39" s="35"/>
      <c r="C39" s="1204" t="s">
        <v>559</v>
      </c>
      <c r="D39" s="1205"/>
      <c r="E39" s="1206"/>
      <c r="F39" s="36">
        <v>0</v>
      </c>
      <c r="G39" s="37">
        <v>0</v>
      </c>
      <c r="H39" s="37">
        <v>0</v>
      </c>
      <c r="I39" s="37">
        <v>0</v>
      </c>
      <c r="J39" s="38">
        <v>0</v>
      </c>
      <c r="K39" s="22"/>
      <c r="L39" s="22"/>
      <c r="M39" s="22"/>
      <c r="N39" s="22"/>
      <c r="O39" s="22"/>
      <c r="P39" s="22"/>
    </row>
    <row r="40" spans="1:16" ht="39" customHeight="1" x14ac:dyDescent="0.15">
      <c r="A40" s="22"/>
      <c r="B40" s="35"/>
      <c r="C40" s="1204" t="s">
        <v>560</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561</v>
      </c>
      <c r="D42" s="1205"/>
      <c r="E42" s="1206"/>
      <c r="F42" s="36" t="s">
        <v>505</v>
      </c>
      <c r="G42" s="37" t="s">
        <v>505</v>
      </c>
      <c r="H42" s="37" t="s">
        <v>505</v>
      </c>
      <c r="I42" s="37" t="s">
        <v>505</v>
      </c>
      <c r="J42" s="38" t="s">
        <v>505</v>
      </c>
      <c r="K42" s="22"/>
      <c r="L42" s="22"/>
      <c r="M42" s="22"/>
      <c r="N42" s="22"/>
      <c r="O42" s="22"/>
      <c r="P42" s="22"/>
    </row>
    <row r="43" spans="1:16" ht="39" customHeight="1" thickBot="1" x14ac:dyDescent="0.2">
      <c r="A43" s="22"/>
      <c r="B43" s="40"/>
      <c r="C43" s="1207" t="s">
        <v>562</v>
      </c>
      <c r="D43" s="1208"/>
      <c r="E43" s="1209"/>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Sb5dzEpZiXUF5eScHaodqJDcVK1v7HmwPSfgcEcZ410ha7ETyRI6GFtdulz4I1lVDMs7csUCLLNem3TgCwFtQ==" saltValue="ryuJsqY9ekjV4wK2Juge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548</v>
      </c>
      <c r="L45" s="60">
        <v>542</v>
      </c>
      <c r="M45" s="60">
        <v>535</v>
      </c>
      <c r="N45" s="60">
        <v>475</v>
      </c>
      <c r="O45" s="61">
        <v>336</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505</v>
      </c>
      <c r="L46" s="64" t="s">
        <v>505</v>
      </c>
      <c r="M46" s="64" t="s">
        <v>505</v>
      </c>
      <c r="N46" s="64" t="s">
        <v>505</v>
      </c>
      <c r="O46" s="65" t="s">
        <v>505</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505</v>
      </c>
      <c r="L47" s="64" t="s">
        <v>505</v>
      </c>
      <c r="M47" s="64" t="s">
        <v>505</v>
      </c>
      <c r="N47" s="64" t="s">
        <v>505</v>
      </c>
      <c r="O47" s="65" t="s">
        <v>505</v>
      </c>
      <c r="P47" s="48"/>
      <c r="Q47" s="48"/>
      <c r="R47" s="48"/>
      <c r="S47" s="48"/>
      <c r="T47" s="48"/>
      <c r="U47" s="48"/>
    </row>
    <row r="48" spans="1:21" ht="30.75" customHeight="1" x14ac:dyDescent="0.15">
      <c r="A48" s="48"/>
      <c r="B48" s="1214"/>
      <c r="C48" s="1215"/>
      <c r="D48" s="62"/>
      <c r="E48" s="1220" t="s">
        <v>14</v>
      </c>
      <c r="F48" s="1220"/>
      <c r="G48" s="1220"/>
      <c r="H48" s="1220"/>
      <c r="I48" s="1220"/>
      <c r="J48" s="1221"/>
      <c r="K48" s="63">
        <v>86</v>
      </c>
      <c r="L48" s="64">
        <v>90</v>
      </c>
      <c r="M48" s="64">
        <v>109</v>
      </c>
      <c r="N48" s="64">
        <v>97</v>
      </c>
      <c r="O48" s="65">
        <v>96</v>
      </c>
      <c r="P48" s="48"/>
      <c r="Q48" s="48"/>
      <c r="R48" s="48"/>
      <c r="S48" s="48"/>
      <c r="T48" s="48"/>
      <c r="U48" s="48"/>
    </row>
    <row r="49" spans="1:21" ht="30.75" customHeight="1" x14ac:dyDescent="0.15">
      <c r="A49" s="48"/>
      <c r="B49" s="1214"/>
      <c r="C49" s="1215"/>
      <c r="D49" s="62"/>
      <c r="E49" s="1220" t="s">
        <v>15</v>
      </c>
      <c r="F49" s="1220"/>
      <c r="G49" s="1220"/>
      <c r="H49" s="1220"/>
      <c r="I49" s="1220"/>
      <c r="J49" s="1221"/>
      <c r="K49" s="63">
        <v>16</v>
      </c>
      <c r="L49" s="64">
        <v>16</v>
      </c>
      <c r="M49" s="64">
        <v>15</v>
      </c>
      <c r="N49" s="64">
        <v>2</v>
      </c>
      <c r="O49" s="65">
        <v>3</v>
      </c>
      <c r="P49" s="48"/>
      <c r="Q49" s="48"/>
      <c r="R49" s="48"/>
      <c r="S49" s="48"/>
      <c r="T49" s="48"/>
      <c r="U49" s="48"/>
    </row>
    <row r="50" spans="1:21" ht="30.75" customHeight="1" x14ac:dyDescent="0.15">
      <c r="A50" s="48"/>
      <c r="B50" s="1214"/>
      <c r="C50" s="1215"/>
      <c r="D50" s="62"/>
      <c r="E50" s="1220" t="s">
        <v>16</v>
      </c>
      <c r="F50" s="1220"/>
      <c r="G50" s="1220"/>
      <c r="H50" s="1220"/>
      <c r="I50" s="1220"/>
      <c r="J50" s="1221"/>
      <c r="K50" s="63">
        <v>33</v>
      </c>
      <c r="L50" s="64">
        <v>33</v>
      </c>
      <c r="M50" s="64">
        <v>33</v>
      </c>
      <c r="N50" s="64" t="s">
        <v>505</v>
      </c>
      <c r="O50" s="65" t="s">
        <v>505</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502</v>
      </c>
      <c r="L52" s="64">
        <v>509</v>
      </c>
      <c r="M52" s="64">
        <v>494</v>
      </c>
      <c r="N52" s="64">
        <v>439</v>
      </c>
      <c r="O52" s="65">
        <v>341</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181</v>
      </c>
      <c r="L53" s="69">
        <v>172</v>
      </c>
      <c r="M53" s="69">
        <v>198</v>
      </c>
      <c r="N53" s="69">
        <v>135</v>
      </c>
      <c r="O53" s="70">
        <v>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RBcFbzn469Ri/uFbyad9NuFQGUsseBSGespSC8nuH+VvCy8EtT+E6looD8s1alZTgAIVSJnFMZq59qoFtMfQ==" saltValue="F7n6UkIjGf7bzf6get3a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election activeCell="L39" sqref="L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38" t="s">
        <v>29</v>
      </c>
      <c r="C41" s="1239"/>
      <c r="D41" s="102"/>
      <c r="E41" s="1244" t="s">
        <v>30</v>
      </c>
      <c r="F41" s="1244"/>
      <c r="G41" s="1244"/>
      <c r="H41" s="1245"/>
      <c r="I41" s="103">
        <v>3395</v>
      </c>
      <c r="J41" s="104">
        <v>3073</v>
      </c>
      <c r="K41" s="104">
        <v>2889</v>
      </c>
      <c r="L41" s="104">
        <v>2828</v>
      </c>
      <c r="M41" s="105">
        <v>2815</v>
      </c>
    </row>
    <row r="42" spans="2:13" ht="27.75" customHeight="1" x14ac:dyDescent="0.15">
      <c r="B42" s="1240"/>
      <c r="C42" s="1241"/>
      <c r="D42" s="106"/>
      <c r="E42" s="1246" t="s">
        <v>31</v>
      </c>
      <c r="F42" s="1246"/>
      <c r="G42" s="1246"/>
      <c r="H42" s="1247"/>
      <c r="I42" s="107">
        <v>64</v>
      </c>
      <c r="J42" s="108">
        <v>32</v>
      </c>
      <c r="K42" s="108" t="s">
        <v>505</v>
      </c>
      <c r="L42" s="108" t="s">
        <v>505</v>
      </c>
      <c r="M42" s="109" t="s">
        <v>505</v>
      </c>
    </row>
    <row r="43" spans="2:13" ht="27.75" customHeight="1" x14ac:dyDescent="0.15">
      <c r="B43" s="1240"/>
      <c r="C43" s="1241"/>
      <c r="D43" s="106"/>
      <c r="E43" s="1246" t="s">
        <v>32</v>
      </c>
      <c r="F43" s="1246"/>
      <c r="G43" s="1246"/>
      <c r="H43" s="1247"/>
      <c r="I43" s="107">
        <v>930</v>
      </c>
      <c r="J43" s="108">
        <v>918</v>
      </c>
      <c r="K43" s="108">
        <v>991</v>
      </c>
      <c r="L43" s="108">
        <v>939</v>
      </c>
      <c r="M43" s="109">
        <v>923</v>
      </c>
    </row>
    <row r="44" spans="2:13" ht="27.75" customHeight="1" x14ac:dyDescent="0.15">
      <c r="B44" s="1240"/>
      <c r="C44" s="1241"/>
      <c r="D44" s="106"/>
      <c r="E44" s="1246" t="s">
        <v>33</v>
      </c>
      <c r="F44" s="1246"/>
      <c r="G44" s="1246"/>
      <c r="H44" s="1247"/>
      <c r="I44" s="107">
        <v>53</v>
      </c>
      <c r="J44" s="108">
        <v>37</v>
      </c>
      <c r="K44" s="108">
        <v>22</v>
      </c>
      <c r="L44" s="108">
        <v>19</v>
      </c>
      <c r="M44" s="109">
        <v>17</v>
      </c>
    </row>
    <row r="45" spans="2:13" ht="27.75" customHeight="1" x14ac:dyDescent="0.15">
      <c r="B45" s="1240"/>
      <c r="C45" s="1241"/>
      <c r="D45" s="106"/>
      <c r="E45" s="1246" t="s">
        <v>34</v>
      </c>
      <c r="F45" s="1246"/>
      <c r="G45" s="1246"/>
      <c r="H45" s="1247"/>
      <c r="I45" s="107">
        <v>917</v>
      </c>
      <c r="J45" s="108">
        <v>896</v>
      </c>
      <c r="K45" s="108">
        <v>871</v>
      </c>
      <c r="L45" s="108">
        <v>868</v>
      </c>
      <c r="M45" s="109">
        <v>883</v>
      </c>
    </row>
    <row r="46" spans="2:13" ht="27.75" customHeight="1" x14ac:dyDescent="0.15">
      <c r="B46" s="1240"/>
      <c r="C46" s="1241"/>
      <c r="D46" s="110"/>
      <c r="E46" s="1246" t="s">
        <v>35</v>
      </c>
      <c r="F46" s="1246"/>
      <c r="G46" s="1246"/>
      <c r="H46" s="1247"/>
      <c r="I46" s="107" t="s">
        <v>505</v>
      </c>
      <c r="J46" s="108" t="s">
        <v>505</v>
      </c>
      <c r="K46" s="108" t="s">
        <v>505</v>
      </c>
      <c r="L46" s="108" t="s">
        <v>505</v>
      </c>
      <c r="M46" s="109" t="s">
        <v>505</v>
      </c>
    </row>
    <row r="47" spans="2:13" ht="27.75" customHeight="1" x14ac:dyDescent="0.15">
      <c r="B47" s="1240"/>
      <c r="C47" s="1241"/>
      <c r="D47" s="111"/>
      <c r="E47" s="1248" t="s">
        <v>36</v>
      </c>
      <c r="F47" s="1249"/>
      <c r="G47" s="1249"/>
      <c r="H47" s="1250"/>
      <c r="I47" s="107" t="s">
        <v>505</v>
      </c>
      <c r="J47" s="108" t="s">
        <v>505</v>
      </c>
      <c r="K47" s="108" t="s">
        <v>505</v>
      </c>
      <c r="L47" s="108" t="s">
        <v>505</v>
      </c>
      <c r="M47" s="109" t="s">
        <v>505</v>
      </c>
    </row>
    <row r="48" spans="2:13" ht="27.75" customHeight="1" x14ac:dyDescent="0.15">
      <c r="B48" s="1240"/>
      <c r="C48" s="1241"/>
      <c r="D48" s="106"/>
      <c r="E48" s="1246" t="s">
        <v>37</v>
      </c>
      <c r="F48" s="1246"/>
      <c r="G48" s="1246"/>
      <c r="H48" s="1247"/>
      <c r="I48" s="107" t="s">
        <v>505</v>
      </c>
      <c r="J48" s="108" t="s">
        <v>505</v>
      </c>
      <c r="K48" s="108" t="s">
        <v>505</v>
      </c>
      <c r="L48" s="108" t="s">
        <v>505</v>
      </c>
      <c r="M48" s="109" t="s">
        <v>505</v>
      </c>
    </row>
    <row r="49" spans="2:13" ht="27.75" customHeight="1" x14ac:dyDescent="0.15">
      <c r="B49" s="1242"/>
      <c r="C49" s="1243"/>
      <c r="D49" s="106"/>
      <c r="E49" s="1246" t="s">
        <v>38</v>
      </c>
      <c r="F49" s="1246"/>
      <c r="G49" s="1246"/>
      <c r="H49" s="1247"/>
      <c r="I49" s="107" t="s">
        <v>505</v>
      </c>
      <c r="J49" s="108" t="s">
        <v>505</v>
      </c>
      <c r="K49" s="108" t="s">
        <v>505</v>
      </c>
      <c r="L49" s="108" t="s">
        <v>505</v>
      </c>
      <c r="M49" s="109" t="s">
        <v>505</v>
      </c>
    </row>
    <row r="50" spans="2:13" ht="27.75" customHeight="1" x14ac:dyDescent="0.15">
      <c r="B50" s="1251" t="s">
        <v>39</v>
      </c>
      <c r="C50" s="1252"/>
      <c r="D50" s="112"/>
      <c r="E50" s="1246" t="s">
        <v>40</v>
      </c>
      <c r="F50" s="1246"/>
      <c r="G50" s="1246"/>
      <c r="H50" s="1247"/>
      <c r="I50" s="107">
        <v>1219</v>
      </c>
      <c r="J50" s="108">
        <v>1290</v>
      </c>
      <c r="K50" s="108">
        <v>1243</v>
      </c>
      <c r="L50" s="108">
        <v>1241</v>
      </c>
      <c r="M50" s="109">
        <v>1271</v>
      </c>
    </row>
    <row r="51" spans="2:13" ht="27.75" customHeight="1" x14ac:dyDescent="0.15">
      <c r="B51" s="1240"/>
      <c r="C51" s="1241"/>
      <c r="D51" s="106"/>
      <c r="E51" s="1246" t="s">
        <v>41</v>
      </c>
      <c r="F51" s="1246"/>
      <c r="G51" s="1246"/>
      <c r="H51" s="1247"/>
      <c r="I51" s="107">
        <v>448</v>
      </c>
      <c r="J51" s="108">
        <v>456</v>
      </c>
      <c r="K51" s="108">
        <v>486</v>
      </c>
      <c r="L51" s="108">
        <v>493</v>
      </c>
      <c r="M51" s="109">
        <v>480</v>
      </c>
    </row>
    <row r="52" spans="2:13" ht="27.75" customHeight="1" x14ac:dyDescent="0.15">
      <c r="B52" s="1242"/>
      <c r="C52" s="1243"/>
      <c r="D52" s="106"/>
      <c r="E52" s="1246" t="s">
        <v>42</v>
      </c>
      <c r="F52" s="1246"/>
      <c r="G52" s="1246"/>
      <c r="H52" s="1247"/>
      <c r="I52" s="107">
        <v>3136</v>
      </c>
      <c r="J52" s="108">
        <v>2990</v>
      </c>
      <c r="K52" s="108">
        <v>2894</v>
      </c>
      <c r="L52" s="108">
        <v>2884</v>
      </c>
      <c r="M52" s="109">
        <v>2833</v>
      </c>
    </row>
    <row r="53" spans="2:13" ht="27.75" customHeight="1" thickBot="1" x14ac:dyDescent="0.2">
      <c r="B53" s="1253" t="s">
        <v>43</v>
      </c>
      <c r="C53" s="1254"/>
      <c r="D53" s="113"/>
      <c r="E53" s="1255" t="s">
        <v>44</v>
      </c>
      <c r="F53" s="1255"/>
      <c r="G53" s="1255"/>
      <c r="H53" s="1256"/>
      <c r="I53" s="114">
        <v>556</v>
      </c>
      <c r="J53" s="115">
        <v>220</v>
      </c>
      <c r="K53" s="115">
        <v>150</v>
      </c>
      <c r="L53" s="115">
        <v>35</v>
      </c>
      <c r="M53" s="116">
        <v>53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chl4K2CHoEZbMSHXoRrBaGwPe5yQLZNbGw42Us0OK3t7RB03S7Q0of8Md5iA8w/hcziRtsZLDiM7bydqFS6EA==" saltValue="J9GiigS6F9m8PvLaOF1L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55"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5" t="s">
        <v>47</v>
      </c>
      <c r="D55" s="1265"/>
      <c r="E55" s="1266"/>
      <c r="F55" s="128">
        <v>501</v>
      </c>
      <c r="G55" s="128">
        <v>468</v>
      </c>
      <c r="H55" s="129">
        <v>438</v>
      </c>
    </row>
    <row r="56" spans="2:8" ht="52.5" customHeight="1" x14ac:dyDescent="0.15">
      <c r="B56" s="130"/>
      <c r="C56" s="1267" t="s">
        <v>48</v>
      </c>
      <c r="D56" s="1267"/>
      <c r="E56" s="1268"/>
      <c r="F56" s="131">
        <v>201</v>
      </c>
      <c r="G56" s="131">
        <v>201</v>
      </c>
      <c r="H56" s="132">
        <v>201</v>
      </c>
    </row>
    <row r="57" spans="2:8" ht="53.25" customHeight="1" x14ac:dyDescent="0.15">
      <c r="B57" s="130"/>
      <c r="C57" s="1269" t="s">
        <v>49</v>
      </c>
      <c r="D57" s="1269"/>
      <c r="E57" s="1270"/>
      <c r="F57" s="133">
        <v>442</v>
      </c>
      <c r="G57" s="133">
        <v>472</v>
      </c>
      <c r="H57" s="134">
        <v>530</v>
      </c>
    </row>
    <row r="58" spans="2:8" ht="45.75" customHeight="1" x14ac:dyDescent="0.15">
      <c r="B58" s="135"/>
      <c r="C58" s="1257" t="s">
        <v>580</v>
      </c>
      <c r="D58" s="1258"/>
      <c r="E58" s="1259"/>
      <c r="F58" s="136">
        <v>89</v>
      </c>
      <c r="G58" s="136">
        <v>146</v>
      </c>
      <c r="H58" s="137">
        <v>228</v>
      </c>
    </row>
    <row r="59" spans="2:8" ht="45.75" customHeight="1" x14ac:dyDescent="0.15">
      <c r="B59" s="135"/>
      <c r="C59" s="1257" t="s">
        <v>579</v>
      </c>
      <c r="D59" s="1258"/>
      <c r="E59" s="1259"/>
      <c r="F59" s="136">
        <v>211</v>
      </c>
      <c r="G59" s="136">
        <v>213</v>
      </c>
      <c r="H59" s="137">
        <v>213</v>
      </c>
    </row>
    <row r="60" spans="2:8" ht="45.75" customHeight="1" x14ac:dyDescent="0.15">
      <c r="B60" s="135"/>
      <c r="C60" s="1257" t="s">
        <v>581</v>
      </c>
      <c r="D60" s="1258"/>
      <c r="E60" s="1259"/>
      <c r="F60" s="136">
        <v>49</v>
      </c>
      <c r="G60" s="136">
        <v>50</v>
      </c>
      <c r="H60" s="137">
        <v>45</v>
      </c>
    </row>
    <row r="61" spans="2:8" ht="45.75" customHeight="1" x14ac:dyDescent="0.15">
      <c r="B61" s="135"/>
      <c r="C61" s="1257" t="s">
        <v>582</v>
      </c>
      <c r="D61" s="1258"/>
      <c r="E61" s="1259"/>
      <c r="F61" s="136">
        <v>43</v>
      </c>
      <c r="G61" s="136">
        <v>43</v>
      </c>
      <c r="H61" s="137">
        <v>43</v>
      </c>
    </row>
    <row r="62" spans="2:8" ht="45.75" customHeight="1" thickBot="1" x14ac:dyDescent="0.2">
      <c r="B62" s="138"/>
      <c r="C62" s="1260" t="s">
        <v>583</v>
      </c>
      <c r="D62" s="1261"/>
      <c r="E62" s="1262"/>
      <c r="F62" s="139">
        <v>0</v>
      </c>
      <c r="G62" s="139">
        <v>1</v>
      </c>
      <c r="H62" s="140">
        <v>1</v>
      </c>
    </row>
    <row r="63" spans="2:8" ht="52.5" customHeight="1" thickBot="1" x14ac:dyDescent="0.2">
      <c r="B63" s="141"/>
      <c r="C63" s="1263" t="s">
        <v>50</v>
      </c>
      <c r="D63" s="1263"/>
      <c r="E63" s="1264"/>
      <c r="F63" s="142">
        <v>1143</v>
      </c>
      <c r="G63" s="142">
        <v>1140</v>
      </c>
      <c r="H63" s="143">
        <v>1169</v>
      </c>
    </row>
    <row r="64" spans="2:8" ht="15" customHeight="1" x14ac:dyDescent="0.15"/>
  </sheetData>
  <sheetProtection algorithmName="SHA-512" hashValue="Tiv0zgugmJCmcWXeaBrooRQLxcY2cvlb5gBhIfHLlNUfTScmfNrV9G64HCG7mmeuxDRrDSJWMkJFtxqI1h+QWg==" saltValue="WqZqYITU1EfnZH09nKAR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120383</v>
      </c>
      <c r="E3" s="162"/>
      <c r="F3" s="163">
        <v>280458</v>
      </c>
      <c r="G3" s="164"/>
      <c r="H3" s="165"/>
    </row>
    <row r="4" spans="1:8" x14ac:dyDescent="0.15">
      <c r="A4" s="166"/>
      <c r="B4" s="167"/>
      <c r="C4" s="168"/>
      <c r="D4" s="169">
        <v>13278</v>
      </c>
      <c r="E4" s="170"/>
      <c r="F4" s="171">
        <v>127286</v>
      </c>
      <c r="G4" s="172"/>
      <c r="H4" s="173"/>
    </row>
    <row r="5" spans="1:8" x14ac:dyDescent="0.15">
      <c r="A5" s="154" t="s">
        <v>539</v>
      </c>
      <c r="B5" s="159"/>
      <c r="C5" s="160"/>
      <c r="D5" s="161">
        <v>95268</v>
      </c>
      <c r="E5" s="162"/>
      <c r="F5" s="163">
        <v>291945</v>
      </c>
      <c r="G5" s="164"/>
      <c r="H5" s="165"/>
    </row>
    <row r="6" spans="1:8" x14ac:dyDescent="0.15">
      <c r="A6" s="166"/>
      <c r="B6" s="167"/>
      <c r="C6" s="168"/>
      <c r="D6" s="169">
        <v>31819</v>
      </c>
      <c r="E6" s="170"/>
      <c r="F6" s="171">
        <v>127651</v>
      </c>
      <c r="G6" s="172"/>
      <c r="H6" s="173"/>
    </row>
    <row r="7" spans="1:8" x14ac:dyDescent="0.15">
      <c r="A7" s="154" t="s">
        <v>540</v>
      </c>
      <c r="B7" s="159"/>
      <c r="C7" s="160"/>
      <c r="D7" s="161">
        <v>177219</v>
      </c>
      <c r="E7" s="162"/>
      <c r="F7" s="163">
        <v>291173</v>
      </c>
      <c r="G7" s="164"/>
      <c r="H7" s="165"/>
    </row>
    <row r="8" spans="1:8" x14ac:dyDescent="0.15">
      <c r="A8" s="166"/>
      <c r="B8" s="167"/>
      <c r="C8" s="168"/>
      <c r="D8" s="169">
        <v>19460</v>
      </c>
      <c r="E8" s="170"/>
      <c r="F8" s="171">
        <v>119071</v>
      </c>
      <c r="G8" s="172"/>
      <c r="H8" s="173"/>
    </row>
    <row r="9" spans="1:8" x14ac:dyDescent="0.15">
      <c r="A9" s="154" t="s">
        <v>541</v>
      </c>
      <c r="B9" s="159"/>
      <c r="C9" s="160"/>
      <c r="D9" s="161">
        <v>235136</v>
      </c>
      <c r="E9" s="162"/>
      <c r="F9" s="163">
        <v>271581</v>
      </c>
      <c r="G9" s="164"/>
      <c r="H9" s="165"/>
    </row>
    <row r="10" spans="1:8" x14ac:dyDescent="0.15">
      <c r="A10" s="166"/>
      <c r="B10" s="167"/>
      <c r="C10" s="168"/>
      <c r="D10" s="169">
        <v>78584</v>
      </c>
      <c r="E10" s="170"/>
      <c r="F10" s="171">
        <v>117844</v>
      </c>
      <c r="G10" s="172"/>
      <c r="H10" s="173"/>
    </row>
    <row r="11" spans="1:8" x14ac:dyDescent="0.15">
      <c r="A11" s="154" t="s">
        <v>542</v>
      </c>
      <c r="B11" s="159"/>
      <c r="C11" s="160"/>
      <c r="D11" s="161">
        <v>191509</v>
      </c>
      <c r="E11" s="162"/>
      <c r="F11" s="163">
        <v>268375</v>
      </c>
      <c r="G11" s="164"/>
      <c r="H11" s="165"/>
    </row>
    <row r="12" spans="1:8" x14ac:dyDescent="0.15">
      <c r="A12" s="166"/>
      <c r="B12" s="167"/>
      <c r="C12" s="174"/>
      <c r="D12" s="169">
        <v>61769</v>
      </c>
      <c r="E12" s="170"/>
      <c r="F12" s="171">
        <v>119602</v>
      </c>
      <c r="G12" s="172"/>
      <c r="H12" s="173"/>
    </row>
    <row r="13" spans="1:8" x14ac:dyDescent="0.15">
      <c r="A13" s="154"/>
      <c r="B13" s="159"/>
      <c r="C13" s="175"/>
      <c r="D13" s="176">
        <v>163903</v>
      </c>
      <c r="E13" s="177"/>
      <c r="F13" s="178">
        <v>280706</v>
      </c>
      <c r="G13" s="179"/>
      <c r="H13" s="165"/>
    </row>
    <row r="14" spans="1:8" x14ac:dyDescent="0.15">
      <c r="A14" s="166"/>
      <c r="B14" s="167"/>
      <c r="C14" s="168"/>
      <c r="D14" s="169">
        <v>40982</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1.99</v>
      </c>
      <c r="C19" s="180">
        <f>ROUND(VALUE(SUBSTITUTE(実質収支比率等に係る経年分析!G$48,"▲","-")),2)</f>
        <v>2.42</v>
      </c>
      <c r="D19" s="180">
        <f>ROUND(VALUE(SUBSTITUTE(実質収支比率等に係る経年分析!H$48,"▲","-")),2)</f>
        <v>0.7</v>
      </c>
      <c r="E19" s="180">
        <f>ROUND(VALUE(SUBSTITUTE(実質収支比率等に係る経年分析!I$48,"▲","-")),2)</f>
        <v>2.93</v>
      </c>
      <c r="F19" s="180">
        <f>ROUND(VALUE(SUBSTITUTE(実質収支比率等に係る経年分析!J$48,"▲","-")),2)</f>
        <v>2.87</v>
      </c>
    </row>
    <row r="20" spans="1:11" x14ac:dyDescent="0.15">
      <c r="A20" s="180" t="s">
        <v>54</v>
      </c>
      <c r="B20" s="180">
        <f>ROUND(VALUE(SUBSTITUTE(実質収支比率等に係る経年分析!F$47,"▲","-")),2)</f>
        <v>27.17</v>
      </c>
      <c r="C20" s="180">
        <f>ROUND(VALUE(SUBSTITUTE(実質収支比率等に係る経年分析!G$47,"▲","-")),2)</f>
        <v>27.76</v>
      </c>
      <c r="D20" s="180">
        <f>ROUND(VALUE(SUBSTITUTE(実質収支比率等に係る経年分析!H$47,"▲","-")),2)</f>
        <v>24.33</v>
      </c>
      <c r="E20" s="180">
        <f>ROUND(VALUE(SUBSTITUTE(実質収支比率等に係る経年分析!I$47,"▲","-")),2)</f>
        <v>23.73</v>
      </c>
      <c r="F20" s="180">
        <f>ROUND(VALUE(SUBSTITUTE(実質収支比率等に係る経年分析!J$47,"▲","-")),2)</f>
        <v>23.13</v>
      </c>
    </row>
    <row r="21" spans="1:11" x14ac:dyDescent="0.15">
      <c r="A21" s="180" t="s">
        <v>55</v>
      </c>
      <c r="B21" s="180">
        <f>IF(ISNUMBER(VALUE(SUBSTITUTE(実質収支比率等に係る経年分析!F$49,"▲","-"))),ROUND(VALUE(SUBSTITUTE(実質収支比率等に係る経年分析!F$49,"▲","-")),2),NA())</f>
        <v>5.09</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-5.82</v>
      </c>
      <c r="E21" s="180">
        <f>IF(ISNUMBER(VALUE(SUBSTITUTE(実質収支比率等に係る経年分析!I$49,"▲","-"))),ROUND(VALUE(SUBSTITUTE(実質収支比率等に係る経年分析!I$49,"▲","-")),2),NA())</f>
        <v>0.52</v>
      </c>
      <c r="F21" s="180">
        <f>IF(ISNUMBER(VALUE(SUBSTITUTE(実質収支比率等に係る経年分析!J$49,"▲","-"))),ROUND(VALUE(SUBSTITUTE(実質収支比率等に係る経年分析!J$49,"▲","-")),2),NA())</f>
        <v>-1.75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0.28999999999999998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502</v>
      </c>
      <c r="E42" s="182"/>
      <c r="F42" s="182"/>
      <c r="G42" s="182">
        <f>'実質公債費比率（分子）の構造'!L$52</f>
        <v>509</v>
      </c>
      <c r="H42" s="182"/>
      <c r="I42" s="182"/>
      <c r="J42" s="182">
        <f>'実質公債費比率（分子）の構造'!M$52</f>
        <v>494</v>
      </c>
      <c r="K42" s="182"/>
      <c r="L42" s="182"/>
      <c r="M42" s="182">
        <f>'実質公債費比率（分子）の構造'!N$52</f>
        <v>439</v>
      </c>
      <c r="N42" s="182"/>
      <c r="O42" s="182"/>
      <c r="P42" s="182">
        <f>'実質公債費比率（分子）の構造'!O$52</f>
        <v>341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33</v>
      </c>
      <c r="C44" s="182"/>
      <c r="D44" s="182"/>
      <c r="E44" s="182">
        <f>'実質公債費比率（分子）の構造'!L$50</f>
        <v>33</v>
      </c>
      <c r="F44" s="182"/>
      <c r="G44" s="182"/>
      <c r="H44" s="182">
        <f>'実質公債費比率（分子）の構造'!M$50</f>
        <v>33</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16</v>
      </c>
      <c r="C45" s="182"/>
      <c r="D45" s="182"/>
      <c r="E45" s="182">
        <f>'実質公債費比率（分子）の構造'!L$49</f>
        <v>16</v>
      </c>
      <c r="F45" s="182"/>
      <c r="G45" s="182"/>
      <c r="H45" s="182">
        <f>'実質公債費比率（分子）の構造'!M$49</f>
        <v>15</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86</v>
      </c>
      <c r="C46" s="182"/>
      <c r="D46" s="182"/>
      <c r="E46" s="182">
        <f>'実質公債費比率（分子）の構造'!L$48</f>
        <v>90</v>
      </c>
      <c r="F46" s="182"/>
      <c r="G46" s="182"/>
      <c r="H46" s="182">
        <f>'実質公債費比率（分子）の構造'!M$48</f>
        <v>109</v>
      </c>
      <c r="I46" s="182"/>
      <c r="J46" s="182"/>
      <c r="K46" s="182">
        <f>'実質公債費比率（分子）の構造'!N$48</f>
        <v>97</v>
      </c>
      <c r="L46" s="182"/>
      <c r="M46" s="182"/>
      <c r="N46" s="182">
        <f>'実質公債費比率（分子）の構造'!O$48</f>
        <v>96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548</v>
      </c>
      <c r="C49" s="182"/>
      <c r="D49" s="182"/>
      <c r="E49" s="182">
        <f>'実質公債費比率（分子）の構造'!L$45</f>
        <v>542</v>
      </c>
      <c r="F49" s="182"/>
      <c r="G49" s="182"/>
      <c r="H49" s="182">
        <f>'実質公債費比率（分子）の構造'!M$45</f>
        <v>535</v>
      </c>
      <c r="I49" s="182"/>
      <c r="J49" s="182"/>
      <c r="K49" s="182">
        <f>'実質公債費比率（分子）の構造'!N$45</f>
        <v>475</v>
      </c>
      <c r="L49" s="182"/>
      <c r="M49" s="182"/>
      <c r="N49" s="182">
        <f>'実質公債費比率（分子）の構造'!O$45</f>
        <v>336</v>
      </c>
      <c r="O49" s="182"/>
      <c r="P49" s="182"/>
    </row>
    <row r="50" spans="1:16" x14ac:dyDescent="0.15">
      <c r="A50" s="182" t="s">
        <v>70</v>
      </c>
      <c r="B50" s="182" t="e">
        <f>NA()</f>
        <v>#N/A</v>
      </c>
      <c r="C50" s="182">
        <f>IF(ISNUMBER('実質公債費比率（分子）の構造'!K$53),'実質公債費比率（分子）の構造'!K$53,NA())</f>
        <v>181</v>
      </c>
      <c r="D50" s="182" t="e">
        <f>NA()</f>
        <v>#N/A</v>
      </c>
      <c r="E50" s="182" t="e">
        <f>NA()</f>
        <v>#N/A</v>
      </c>
      <c r="F50" s="182">
        <f>IF(ISNUMBER('実質公債費比率（分子）の構造'!L$53),'実質公債費比率（分子）の構造'!L$53,NA())</f>
        <v>172</v>
      </c>
      <c r="G50" s="182" t="e">
        <f>NA()</f>
        <v>#N/A</v>
      </c>
      <c r="H50" s="182" t="e">
        <f>NA()</f>
        <v>#N/A</v>
      </c>
      <c r="I50" s="182">
        <f>IF(ISNUMBER('実質公債費比率（分子）の構造'!M$53),'実質公債費比率（分子）の構造'!M$53,NA())</f>
        <v>198</v>
      </c>
      <c r="J50" s="182" t="e">
        <f>NA()</f>
        <v>#N/A</v>
      </c>
      <c r="K50" s="182" t="e">
        <f>NA()</f>
        <v>#N/A</v>
      </c>
      <c r="L50" s="182">
        <f>IF(ISNUMBER('実質公債費比率（分子）の構造'!N$53),'実質公債費比率（分子）の構造'!N$53,NA())</f>
        <v>135</v>
      </c>
      <c r="M50" s="182" t="e">
        <f>NA()</f>
        <v>#N/A</v>
      </c>
      <c r="N50" s="182" t="e">
        <f>NA()</f>
        <v>#N/A</v>
      </c>
      <c r="O50" s="182">
        <f>IF(ISNUMBER('実質公債費比率（分子）の構造'!O$53),'実質公債費比率（分子）の構造'!O$53,NA())</f>
        <v>94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3136</v>
      </c>
      <c r="E56" s="181"/>
      <c r="F56" s="181"/>
      <c r="G56" s="181">
        <f>'将来負担比率（分子）の構造'!J$52</f>
        <v>2990</v>
      </c>
      <c r="H56" s="181"/>
      <c r="I56" s="181"/>
      <c r="J56" s="181">
        <f>'将来負担比率（分子）の構造'!K$52</f>
        <v>2894</v>
      </c>
      <c r="K56" s="181"/>
      <c r="L56" s="181"/>
      <c r="M56" s="181">
        <f>'将来負担比率（分子）の構造'!L$52</f>
        <v>2884</v>
      </c>
      <c r="N56" s="181"/>
      <c r="O56" s="181"/>
      <c r="P56" s="181">
        <f>'将来負担比率（分子）の構造'!M$52</f>
        <v>2833</v>
      </c>
    </row>
    <row r="57" spans="1:16" x14ac:dyDescent="0.15">
      <c r="A57" s="181" t="s">
        <v>41</v>
      </c>
      <c r="B57" s="181"/>
      <c r="C57" s="181"/>
      <c r="D57" s="181">
        <f>'将来負担比率（分子）の構造'!I$51</f>
        <v>448</v>
      </c>
      <c r="E57" s="181"/>
      <c r="F57" s="181"/>
      <c r="G57" s="181">
        <f>'将来負担比率（分子）の構造'!J$51</f>
        <v>456</v>
      </c>
      <c r="H57" s="181"/>
      <c r="I57" s="181"/>
      <c r="J57" s="181">
        <f>'将来負担比率（分子）の構造'!K$51</f>
        <v>486</v>
      </c>
      <c r="K57" s="181"/>
      <c r="L57" s="181"/>
      <c r="M57" s="181">
        <f>'将来負担比率（分子）の構造'!L$51</f>
        <v>493</v>
      </c>
      <c r="N57" s="181"/>
      <c r="O57" s="181"/>
      <c r="P57" s="181">
        <f>'将来負担比率（分子）の構造'!M$51</f>
        <v>480</v>
      </c>
    </row>
    <row r="58" spans="1:16" x14ac:dyDescent="0.15">
      <c r="A58" s="181" t="s">
        <v>40</v>
      </c>
      <c r="B58" s="181"/>
      <c r="C58" s="181"/>
      <c r="D58" s="181">
        <f>'将来負担比率（分子）の構造'!I$50</f>
        <v>1219</v>
      </c>
      <c r="E58" s="181"/>
      <c r="F58" s="181"/>
      <c r="G58" s="181">
        <f>'将来負担比率（分子）の構造'!J$50</f>
        <v>1290</v>
      </c>
      <c r="H58" s="181"/>
      <c r="I58" s="181"/>
      <c r="J58" s="181">
        <f>'将来負担比率（分子）の構造'!K$50</f>
        <v>1243</v>
      </c>
      <c r="K58" s="181"/>
      <c r="L58" s="181"/>
      <c r="M58" s="181">
        <f>'将来負担比率（分子）の構造'!L$50</f>
        <v>1241</v>
      </c>
      <c r="N58" s="181"/>
      <c r="O58" s="181"/>
      <c r="P58" s="181">
        <f>'将来負担比率（分子）の構造'!M$50</f>
        <v>1271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917</v>
      </c>
      <c r="C62" s="181"/>
      <c r="D62" s="181"/>
      <c r="E62" s="181">
        <f>'将来負担比率（分子）の構造'!J$45</f>
        <v>896</v>
      </c>
      <c r="F62" s="181"/>
      <c r="G62" s="181"/>
      <c r="H62" s="181">
        <f>'将来負担比率（分子）の構造'!K$45</f>
        <v>871</v>
      </c>
      <c r="I62" s="181"/>
      <c r="J62" s="181"/>
      <c r="K62" s="181">
        <f>'将来負担比率（分子）の構造'!L$45</f>
        <v>868</v>
      </c>
      <c r="L62" s="181"/>
      <c r="M62" s="181"/>
      <c r="N62" s="181">
        <f>'将来負担比率（分子）の構造'!M$45</f>
        <v>883</v>
      </c>
      <c r="O62" s="181"/>
      <c r="P62" s="181"/>
    </row>
    <row r="63" spans="1:16" x14ac:dyDescent="0.15">
      <c r="A63" s="181" t="s">
        <v>33</v>
      </c>
      <c r="B63" s="181">
        <f>'将来負担比率（分子）の構造'!I$44</f>
        <v>53</v>
      </c>
      <c r="C63" s="181"/>
      <c r="D63" s="181"/>
      <c r="E63" s="181">
        <f>'将来負担比率（分子）の構造'!J$44</f>
        <v>37</v>
      </c>
      <c r="F63" s="181"/>
      <c r="G63" s="181"/>
      <c r="H63" s="181">
        <f>'将来負担比率（分子）の構造'!K$44</f>
        <v>22</v>
      </c>
      <c r="I63" s="181"/>
      <c r="J63" s="181"/>
      <c r="K63" s="181">
        <f>'将来負担比率（分子）の構造'!L$44</f>
        <v>19</v>
      </c>
      <c r="L63" s="181"/>
      <c r="M63" s="181"/>
      <c r="N63" s="181">
        <f>'将来負担比率（分子）の構造'!M$44</f>
        <v>17</v>
      </c>
      <c r="O63" s="181"/>
      <c r="P63" s="181"/>
    </row>
    <row r="64" spans="1:16" x14ac:dyDescent="0.15">
      <c r="A64" s="181" t="s">
        <v>32</v>
      </c>
      <c r="B64" s="181">
        <f>'将来負担比率（分子）の構造'!I$43</f>
        <v>930</v>
      </c>
      <c r="C64" s="181"/>
      <c r="D64" s="181"/>
      <c r="E64" s="181">
        <f>'将来負担比率（分子）の構造'!J$43</f>
        <v>918</v>
      </c>
      <c r="F64" s="181"/>
      <c r="G64" s="181"/>
      <c r="H64" s="181">
        <f>'将来負担比率（分子）の構造'!K$43</f>
        <v>991</v>
      </c>
      <c r="I64" s="181"/>
      <c r="J64" s="181"/>
      <c r="K64" s="181">
        <f>'将来負担比率（分子）の構造'!L$43</f>
        <v>939</v>
      </c>
      <c r="L64" s="181"/>
      <c r="M64" s="181"/>
      <c r="N64" s="181">
        <f>'将来負担比率（分子）の構造'!M$43</f>
        <v>923</v>
      </c>
      <c r="O64" s="181"/>
      <c r="P64" s="181"/>
    </row>
    <row r="65" spans="1:16" x14ac:dyDescent="0.15">
      <c r="A65" s="181" t="s">
        <v>31</v>
      </c>
      <c r="B65" s="181">
        <f>'将来負担比率（分子）の構造'!I$42</f>
        <v>64</v>
      </c>
      <c r="C65" s="181"/>
      <c r="D65" s="181"/>
      <c r="E65" s="181">
        <f>'将来負担比率（分子）の構造'!J$42</f>
        <v>32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3395</v>
      </c>
      <c r="C66" s="181"/>
      <c r="D66" s="181"/>
      <c r="E66" s="181">
        <f>'将来負担比率（分子）の構造'!J$41</f>
        <v>3073</v>
      </c>
      <c r="F66" s="181"/>
      <c r="G66" s="181"/>
      <c r="H66" s="181">
        <f>'将来負担比率（分子）の構造'!K$41</f>
        <v>2889</v>
      </c>
      <c r="I66" s="181"/>
      <c r="J66" s="181"/>
      <c r="K66" s="181">
        <f>'将来負担比率（分子）の構造'!L$41</f>
        <v>2828</v>
      </c>
      <c r="L66" s="181"/>
      <c r="M66" s="181"/>
      <c r="N66" s="181">
        <f>'将来負担比率（分子）の構造'!M$41</f>
        <v>2815</v>
      </c>
      <c r="O66" s="181"/>
      <c r="P66" s="181"/>
    </row>
    <row r="67" spans="1:16" x14ac:dyDescent="0.15">
      <c r="A67" s="181" t="s">
        <v>74</v>
      </c>
      <c r="B67" s="181" t="e">
        <f>NA()</f>
        <v>#N/A</v>
      </c>
      <c r="C67" s="181">
        <f>IF(ISNUMBER('将来負担比率（分子）の構造'!I$53), IF('将来負担比率（分子）の構造'!I$53 &lt; 0, 0, '将来負担比率（分子）の構造'!I$53), NA())</f>
        <v>556</v>
      </c>
      <c r="D67" s="181" t="e">
        <f>NA()</f>
        <v>#N/A</v>
      </c>
      <c r="E67" s="181" t="e">
        <f>NA()</f>
        <v>#N/A</v>
      </c>
      <c r="F67" s="181">
        <f>IF(ISNUMBER('将来負担比率（分子）の構造'!J$53), IF('将来負担比率（分子）の構造'!J$53 &lt; 0, 0, '将来負担比率（分子）の構造'!J$53), NA())</f>
        <v>220</v>
      </c>
      <c r="G67" s="181" t="e">
        <f>NA()</f>
        <v>#N/A</v>
      </c>
      <c r="H67" s="181" t="e">
        <f>NA()</f>
        <v>#N/A</v>
      </c>
      <c r="I67" s="181">
        <f>IF(ISNUMBER('将来負担比率（分子）の構造'!K$53), IF('将来負担比率（分子）の構造'!K$53 &lt; 0, 0, '将来負担比率（分子）の構造'!K$53), NA())</f>
        <v>150</v>
      </c>
      <c r="J67" s="181" t="e">
        <f>NA()</f>
        <v>#N/A</v>
      </c>
      <c r="K67" s="181" t="e">
        <f>NA()</f>
        <v>#N/A</v>
      </c>
      <c r="L67" s="181">
        <f>IF(ISNUMBER('将来負担比率（分子）の構造'!L$53), IF('将来負担比率（分子）の構造'!L$53 &lt; 0, 0, '将来負担比率（分子）の構造'!L$53), NA())</f>
        <v>35</v>
      </c>
      <c r="M67" s="181" t="e">
        <f>NA()</f>
        <v>#N/A</v>
      </c>
      <c r="N67" s="181" t="e">
        <f>NA()</f>
        <v>#N/A</v>
      </c>
      <c r="O67" s="181">
        <f>IF(ISNUMBER('将来負担比率（分子）の構造'!M$53), IF('将来負担比率（分子）の構造'!M$53 &lt; 0, 0, '将来負担比率（分子）の構造'!M$53), NA())</f>
        <v>53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501</v>
      </c>
      <c r="C72" s="185">
        <f>基金残高に係る経年分析!G55</f>
        <v>468</v>
      </c>
      <c r="D72" s="185">
        <f>基金残高に係る経年分析!H55</f>
        <v>438</v>
      </c>
    </row>
    <row r="73" spans="1:16" x14ac:dyDescent="0.15">
      <c r="A73" s="184" t="s">
        <v>77</v>
      </c>
      <c r="B73" s="185">
        <f>基金残高に係る経年分析!F56</f>
        <v>201</v>
      </c>
      <c r="C73" s="185">
        <f>基金残高に係る経年分析!G56</f>
        <v>201</v>
      </c>
      <c r="D73" s="185">
        <f>基金残高に係る経年分析!H56</f>
        <v>201</v>
      </c>
    </row>
    <row r="74" spans="1:16" x14ac:dyDescent="0.15">
      <c r="A74" s="184" t="s">
        <v>78</v>
      </c>
      <c r="B74" s="185">
        <f>基金残高に係る経年分析!F57</f>
        <v>442</v>
      </c>
      <c r="C74" s="185">
        <f>基金残高に係る経年分析!G57</f>
        <v>472</v>
      </c>
      <c r="D74" s="185">
        <f>基金残高に係る経年分析!H57</f>
        <v>530</v>
      </c>
    </row>
  </sheetData>
  <sheetProtection algorithmName="SHA-512" hashValue="xFpqMbeGx1U1mRDApa36ABJaGGi2kbWYj4ihEqSZS5EE5HQCXAQcNMKHVzaSpDdIkJSnNcse92b9LtJ12mQbyg==" saltValue="WTOKZiEKYH4Ejtqxw+rV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CR34" sqref="CR34:CY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279024</v>
      </c>
      <c r="S5" s="635"/>
      <c r="T5" s="635"/>
      <c r="U5" s="635"/>
      <c r="V5" s="635"/>
      <c r="W5" s="635"/>
      <c r="X5" s="635"/>
      <c r="Y5" s="636"/>
      <c r="Z5" s="637">
        <v>7.9</v>
      </c>
      <c r="AA5" s="637"/>
      <c r="AB5" s="637"/>
      <c r="AC5" s="637"/>
      <c r="AD5" s="638">
        <v>279024</v>
      </c>
      <c r="AE5" s="638"/>
      <c r="AF5" s="638"/>
      <c r="AG5" s="638"/>
      <c r="AH5" s="638"/>
      <c r="AI5" s="638"/>
      <c r="AJ5" s="638"/>
      <c r="AK5" s="638"/>
      <c r="AL5" s="639">
        <v>15.3</v>
      </c>
      <c r="AM5" s="640"/>
      <c r="AN5" s="640"/>
      <c r="AO5" s="641"/>
      <c r="AP5" s="631" t="s">
        <v>226</v>
      </c>
      <c r="AQ5" s="632"/>
      <c r="AR5" s="632"/>
      <c r="AS5" s="632"/>
      <c r="AT5" s="632"/>
      <c r="AU5" s="632"/>
      <c r="AV5" s="632"/>
      <c r="AW5" s="632"/>
      <c r="AX5" s="632"/>
      <c r="AY5" s="632"/>
      <c r="AZ5" s="632"/>
      <c r="BA5" s="632"/>
      <c r="BB5" s="632"/>
      <c r="BC5" s="632"/>
      <c r="BD5" s="632"/>
      <c r="BE5" s="632"/>
      <c r="BF5" s="633"/>
      <c r="BG5" s="645">
        <v>274505</v>
      </c>
      <c r="BH5" s="646"/>
      <c r="BI5" s="646"/>
      <c r="BJ5" s="646"/>
      <c r="BK5" s="646"/>
      <c r="BL5" s="646"/>
      <c r="BM5" s="646"/>
      <c r="BN5" s="647"/>
      <c r="BO5" s="648">
        <v>98.4</v>
      </c>
      <c r="BP5" s="648"/>
      <c r="BQ5" s="648"/>
      <c r="BR5" s="648"/>
      <c r="BS5" s="649">
        <v>2560</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45830</v>
      </c>
      <c r="S6" s="646"/>
      <c r="T6" s="646"/>
      <c r="U6" s="646"/>
      <c r="V6" s="646"/>
      <c r="W6" s="646"/>
      <c r="X6" s="646"/>
      <c r="Y6" s="647"/>
      <c r="Z6" s="648">
        <v>1.3</v>
      </c>
      <c r="AA6" s="648"/>
      <c r="AB6" s="648"/>
      <c r="AC6" s="648"/>
      <c r="AD6" s="649">
        <v>45830</v>
      </c>
      <c r="AE6" s="649"/>
      <c r="AF6" s="649"/>
      <c r="AG6" s="649"/>
      <c r="AH6" s="649"/>
      <c r="AI6" s="649"/>
      <c r="AJ6" s="649"/>
      <c r="AK6" s="649"/>
      <c r="AL6" s="650">
        <v>2.5</v>
      </c>
      <c r="AM6" s="651"/>
      <c r="AN6" s="651"/>
      <c r="AO6" s="652"/>
      <c r="AP6" s="642" t="s">
        <v>231</v>
      </c>
      <c r="AQ6" s="643"/>
      <c r="AR6" s="643"/>
      <c r="AS6" s="643"/>
      <c r="AT6" s="643"/>
      <c r="AU6" s="643"/>
      <c r="AV6" s="643"/>
      <c r="AW6" s="643"/>
      <c r="AX6" s="643"/>
      <c r="AY6" s="643"/>
      <c r="AZ6" s="643"/>
      <c r="BA6" s="643"/>
      <c r="BB6" s="643"/>
      <c r="BC6" s="643"/>
      <c r="BD6" s="643"/>
      <c r="BE6" s="643"/>
      <c r="BF6" s="644"/>
      <c r="BG6" s="645">
        <v>274505</v>
      </c>
      <c r="BH6" s="646"/>
      <c r="BI6" s="646"/>
      <c r="BJ6" s="646"/>
      <c r="BK6" s="646"/>
      <c r="BL6" s="646"/>
      <c r="BM6" s="646"/>
      <c r="BN6" s="647"/>
      <c r="BO6" s="648">
        <v>98.4</v>
      </c>
      <c r="BP6" s="648"/>
      <c r="BQ6" s="648"/>
      <c r="BR6" s="648"/>
      <c r="BS6" s="649">
        <v>2560</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63014</v>
      </c>
      <c r="CS6" s="646"/>
      <c r="CT6" s="646"/>
      <c r="CU6" s="646"/>
      <c r="CV6" s="646"/>
      <c r="CW6" s="646"/>
      <c r="CX6" s="646"/>
      <c r="CY6" s="647"/>
      <c r="CZ6" s="639">
        <v>1.8</v>
      </c>
      <c r="DA6" s="640"/>
      <c r="DB6" s="640"/>
      <c r="DC6" s="659"/>
      <c r="DD6" s="654" t="s">
        <v>128</v>
      </c>
      <c r="DE6" s="646"/>
      <c r="DF6" s="646"/>
      <c r="DG6" s="646"/>
      <c r="DH6" s="646"/>
      <c r="DI6" s="646"/>
      <c r="DJ6" s="646"/>
      <c r="DK6" s="646"/>
      <c r="DL6" s="646"/>
      <c r="DM6" s="646"/>
      <c r="DN6" s="646"/>
      <c r="DO6" s="646"/>
      <c r="DP6" s="647"/>
      <c r="DQ6" s="654">
        <v>63014</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212</v>
      </c>
      <c r="S7" s="646"/>
      <c r="T7" s="646"/>
      <c r="U7" s="646"/>
      <c r="V7" s="646"/>
      <c r="W7" s="646"/>
      <c r="X7" s="646"/>
      <c r="Y7" s="647"/>
      <c r="Z7" s="648">
        <v>0</v>
      </c>
      <c r="AA7" s="648"/>
      <c r="AB7" s="648"/>
      <c r="AC7" s="648"/>
      <c r="AD7" s="649">
        <v>212</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122310</v>
      </c>
      <c r="BH7" s="646"/>
      <c r="BI7" s="646"/>
      <c r="BJ7" s="646"/>
      <c r="BK7" s="646"/>
      <c r="BL7" s="646"/>
      <c r="BM7" s="646"/>
      <c r="BN7" s="647"/>
      <c r="BO7" s="648">
        <v>43.8</v>
      </c>
      <c r="BP7" s="648"/>
      <c r="BQ7" s="648"/>
      <c r="BR7" s="648"/>
      <c r="BS7" s="649">
        <v>2560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788064</v>
      </c>
      <c r="CS7" s="646"/>
      <c r="CT7" s="646"/>
      <c r="CU7" s="646"/>
      <c r="CV7" s="646"/>
      <c r="CW7" s="646"/>
      <c r="CX7" s="646"/>
      <c r="CY7" s="647"/>
      <c r="CZ7" s="648">
        <v>22.7</v>
      </c>
      <c r="DA7" s="648"/>
      <c r="DB7" s="648"/>
      <c r="DC7" s="648"/>
      <c r="DD7" s="654">
        <v>39200</v>
      </c>
      <c r="DE7" s="646"/>
      <c r="DF7" s="646"/>
      <c r="DG7" s="646"/>
      <c r="DH7" s="646"/>
      <c r="DI7" s="646"/>
      <c r="DJ7" s="646"/>
      <c r="DK7" s="646"/>
      <c r="DL7" s="646"/>
      <c r="DM7" s="646"/>
      <c r="DN7" s="646"/>
      <c r="DO7" s="646"/>
      <c r="DP7" s="647"/>
      <c r="DQ7" s="654">
        <v>367387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711</v>
      </c>
      <c r="S8" s="646"/>
      <c r="T8" s="646"/>
      <c r="U8" s="646"/>
      <c r="V8" s="646"/>
      <c r="W8" s="646"/>
      <c r="X8" s="646"/>
      <c r="Y8" s="647"/>
      <c r="Z8" s="648">
        <v>0</v>
      </c>
      <c r="AA8" s="648"/>
      <c r="AB8" s="648"/>
      <c r="AC8" s="648"/>
      <c r="AD8" s="649">
        <v>711</v>
      </c>
      <c r="AE8" s="649"/>
      <c r="AF8" s="649"/>
      <c r="AG8" s="649"/>
      <c r="AH8" s="649"/>
      <c r="AI8" s="649"/>
      <c r="AJ8" s="649"/>
      <c r="AK8" s="649"/>
      <c r="AL8" s="650">
        <v>0</v>
      </c>
      <c r="AM8" s="651"/>
      <c r="AN8" s="651"/>
      <c r="AO8" s="652"/>
      <c r="AP8" s="642" t="s">
        <v>237</v>
      </c>
      <c r="AQ8" s="643"/>
      <c r="AR8" s="643"/>
      <c r="AS8" s="643"/>
      <c r="AT8" s="643"/>
      <c r="AU8" s="643"/>
      <c r="AV8" s="643"/>
      <c r="AW8" s="643"/>
      <c r="AX8" s="643"/>
      <c r="AY8" s="643"/>
      <c r="AZ8" s="643"/>
      <c r="BA8" s="643"/>
      <c r="BB8" s="643"/>
      <c r="BC8" s="643"/>
      <c r="BD8" s="643"/>
      <c r="BE8" s="643"/>
      <c r="BF8" s="644"/>
      <c r="BG8" s="645">
        <v>4806</v>
      </c>
      <c r="BH8" s="646"/>
      <c r="BI8" s="646"/>
      <c r="BJ8" s="646"/>
      <c r="BK8" s="646"/>
      <c r="BL8" s="646"/>
      <c r="BM8" s="646"/>
      <c r="BN8" s="647"/>
      <c r="BO8" s="648">
        <v>1.7</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666048</v>
      </c>
      <c r="CS8" s="646"/>
      <c r="CT8" s="646"/>
      <c r="CU8" s="646"/>
      <c r="CV8" s="646"/>
      <c r="CW8" s="646"/>
      <c r="CX8" s="646"/>
      <c r="CY8" s="647"/>
      <c r="CZ8" s="648">
        <v>19.2</v>
      </c>
      <c r="DA8" s="648"/>
      <c r="DB8" s="648"/>
      <c r="DC8" s="648"/>
      <c r="DD8" s="654">
        <v>4879</v>
      </c>
      <c r="DE8" s="646"/>
      <c r="DF8" s="646"/>
      <c r="DG8" s="646"/>
      <c r="DH8" s="646"/>
      <c r="DI8" s="646"/>
      <c r="DJ8" s="646"/>
      <c r="DK8" s="646"/>
      <c r="DL8" s="646"/>
      <c r="DM8" s="646"/>
      <c r="DN8" s="646"/>
      <c r="DO8" s="646"/>
      <c r="DP8" s="647"/>
      <c r="DQ8" s="654">
        <v>453152</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473</v>
      </c>
      <c r="S9" s="646"/>
      <c r="T9" s="646"/>
      <c r="U9" s="646"/>
      <c r="V9" s="646"/>
      <c r="W9" s="646"/>
      <c r="X9" s="646"/>
      <c r="Y9" s="647"/>
      <c r="Z9" s="648">
        <v>0</v>
      </c>
      <c r="AA9" s="648"/>
      <c r="AB9" s="648"/>
      <c r="AC9" s="648"/>
      <c r="AD9" s="649">
        <v>473</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103047</v>
      </c>
      <c r="BH9" s="646"/>
      <c r="BI9" s="646"/>
      <c r="BJ9" s="646"/>
      <c r="BK9" s="646"/>
      <c r="BL9" s="646"/>
      <c r="BM9" s="646"/>
      <c r="BN9" s="647"/>
      <c r="BO9" s="648">
        <v>36.9</v>
      </c>
      <c r="BP9" s="648"/>
      <c r="BQ9" s="648"/>
      <c r="BR9" s="648"/>
      <c r="BS9" s="654" t="s">
        <v>241</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170125</v>
      </c>
      <c r="CS9" s="646"/>
      <c r="CT9" s="646"/>
      <c r="CU9" s="646"/>
      <c r="CV9" s="646"/>
      <c r="CW9" s="646"/>
      <c r="CX9" s="646"/>
      <c r="CY9" s="647"/>
      <c r="CZ9" s="648">
        <v>4.9000000000000004</v>
      </c>
      <c r="DA9" s="648"/>
      <c r="DB9" s="648"/>
      <c r="DC9" s="648"/>
      <c r="DD9" s="654" t="s">
        <v>128</v>
      </c>
      <c r="DE9" s="646"/>
      <c r="DF9" s="646"/>
      <c r="DG9" s="646"/>
      <c r="DH9" s="646"/>
      <c r="DI9" s="646"/>
      <c r="DJ9" s="646"/>
      <c r="DK9" s="646"/>
      <c r="DL9" s="646"/>
      <c r="DM9" s="646"/>
      <c r="DN9" s="646"/>
      <c r="DO9" s="646"/>
      <c r="DP9" s="647"/>
      <c r="DQ9" s="654">
        <v>140473</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241</v>
      </c>
      <c r="AA10" s="648"/>
      <c r="AB10" s="648"/>
      <c r="AC10" s="648"/>
      <c r="AD10" s="649" t="s">
        <v>241</v>
      </c>
      <c r="AE10" s="649"/>
      <c r="AF10" s="649"/>
      <c r="AG10" s="649"/>
      <c r="AH10" s="649"/>
      <c r="AI10" s="649"/>
      <c r="AJ10" s="649"/>
      <c r="AK10" s="649"/>
      <c r="AL10" s="650" t="s">
        <v>128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8291</v>
      </c>
      <c r="BH10" s="646"/>
      <c r="BI10" s="646"/>
      <c r="BJ10" s="646"/>
      <c r="BK10" s="646"/>
      <c r="BL10" s="646"/>
      <c r="BM10" s="646"/>
      <c r="BN10" s="647"/>
      <c r="BO10" s="648">
        <v>3</v>
      </c>
      <c r="BP10" s="648"/>
      <c r="BQ10" s="648"/>
      <c r="BR10" s="648"/>
      <c r="BS10" s="654">
        <v>1337</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128</v>
      </c>
      <c r="DA10" s="648"/>
      <c r="DB10" s="648"/>
      <c r="DC10" s="648"/>
      <c r="DD10" s="654" t="s">
        <v>128</v>
      </c>
      <c r="DE10" s="646"/>
      <c r="DF10" s="646"/>
      <c r="DG10" s="646"/>
      <c r="DH10" s="646"/>
      <c r="DI10" s="646"/>
      <c r="DJ10" s="646"/>
      <c r="DK10" s="646"/>
      <c r="DL10" s="646"/>
      <c r="DM10" s="646"/>
      <c r="DN10" s="646"/>
      <c r="DO10" s="646"/>
      <c r="DP10" s="647"/>
      <c r="DQ10" s="654" t="s">
        <v>241</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56869</v>
      </c>
      <c r="S11" s="646"/>
      <c r="T11" s="646"/>
      <c r="U11" s="646"/>
      <c r="V11" s="646"/>
      <c r="W11" s="646"/>
      <c r="X11" s="646"/>
      <c r="Y11" s="647"/>
      <c r="Z11" s="650">
        <v>1.6</v>
      </c>
      <c r="AA11" s="651"/>
      <c r="AB11" s="651"/>
      <c r="AC11" s="663"/>
      <c r="AD11" s="654">
        <v>56869</v>
      </c>
      <c r="AE11" s="646"/>
      <c r="AF11" s="646"/>
      <c r="AG11" s="646"/>
      <c r="AH11" s="646"/>
      <c r="AI11" s="646"/>
      <c r="AJ11" s="646"/>
      <c r="AK11" s="647"/>
      <c r="AL11" s="650">
        <v>3.1</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6166</v>
      </c>
      <c r="BH11" s="646"/>
      <c r="BI11" s="646"/>
      <c r="BJ11" s="646"/>
      <c r="BK11" s="646"/>
      <c r="BL11" s="646"/>
      <c r="BM11" s="646"/>
      <c r="BN11" s="647"/>
      <c r="BO11" s="648">
        <v>2.2000000000000002</v>
      </c>
      <c r="BP11" s="648"/>
      <c r="BQ11" s="648"/>
      <c r="BR11" s="648"/>
      <c r="BS11" s="654">
        <v>1223</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442617</v>
      </c>
      <c r="CS11" s="646"/>
      <c r="CT11" s="646"/>
      <c r="CU11" s="646"/>
      <c r="CV11" s="646"/>
      <c r="CW11" s="646"/>
      <c r="CX11" s="646"/>
      <c r="CY11" s="647"/>
      <c r="CZ11" s="648">
        <v>12.8</v>
      </c>
      <c r="DA11" s="648"/>
      <c r="DB11" s="648"/>
      <c r="DC11" s="648"/>
      <c r="DD11" s="654">
        <v>50960</v>
      </c>
      <c r="DE11" s="646"/>
      <c r="DF11" s="646"/>
      <c r="DG11" s="646"/>
      <c r="DH11" s="646"/>
      <c r="DI11" s="646"/>
      <c r="DJ11" s="646"/>
      <c r="DK11" s="646"/>
      <c r="DL11" s="646"/>
      <c r="DM11" s="646"/>
      <c r="DN11" s="646"/>
      <c r="DO11" s="646"/>
      <c r="DP11" s="647"/>
      <c r="DQ11" s="654">
        <v>247881</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241</v>
      </c>
      <c r="S12" s="646"/>
      <c r="T12" s="646"/>
      <c r="U12" s="646"/>
      <c r="V12" s="646"/>
      <c r="W12" s="646"/>
      <c r="X12" s="646"/>
      <c r="Y12" s="647"/>
      <c r="Z12" s="648" t="s">
        <v>128</v>
      </c>
      <c r="AA12" s="648"/>
      <c r="AB12" s="648"/>
      <c r="AC12" s="648"/>
      <c r="AD12" s="649" t="s">
        <v>241</v>
      </c>
      <c r="AE12" s="649"/>
      <c r="AF12" s="649"/>
      <c r="AG12" s="649"/>
      <c r="AH12" s="649"/>
      <c r="AI12" s="649"/>
      <c r="AJ12" s="649"/>
      <c r="AK12" s="649"/>
      <c r="AL12" s="650" t="s">
        <v>241</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126254</v>
      </c>
      <c r="BH12" s="646"/>
      <c r="BI12" s="646"/>
      <c r="BJ12" s="646"/>
      <c r="BK12" s="646"/>
      <c r="BL12" s="646"/>
      <c r="BM12" s="646"/>
      <c r="BN12" s="647"/>
      <c r="BO12" s="648">
        <v>45.2</v>
      </c>
      <c r="BP12" s="648"/>
      <c r="BQ12" s="648"/>
      <c r="BR12" s="648"/>
      <c r="BS12" s="654" t="s">
        <v>128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83727</v>
      </c>
      <c r="CS12" s="646"/>
      <c r="CT12" s="646"/>
      <c r="CU12" s="646"/>
      <c r="CV12" s="646"/>
      <c r="CW12" s="646"/>
      <c r="CX12" s="646"/>
      <c r="CY12" s="647"/>
      <c r="CZ12" s="648">
        <v>2.4</v>
      </c>
      <c r="DA12" s="648"/>
      <c r="DB12" s="648"/>
      <c r="DC12" s="648"/>
      <c r="DD12" s="654">
        <v>11294</v>
      </c>
      <c r="DE12" s="646"/>
      <c r="DF12" s="646"/>
      <c r="DG12" s="646"/>
      <c r="DH12" s="646"/>
      <c r="DI12" s="646"/>
      <c r="DJ12" s="646"/>
      <c r="DK12" s="646"/>
      <c r="DL12" s="646"/>
      <c r="DM12" s="646"/>
      <c r="DN12" s="646"/>
      <c r="DO12" s="646"/>
      <c r="DP12" s="647"/>
      <c r="DQ12" s="654">
        <v>64127</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241</v>
      </c>
      <c r="AA13" s="648"/>
      <c r="AB13" s="648"/>
      <c r="AC13" s="648"/>
      <c r="AD13" s="649" t="s">
        <v>128</v>
      </c>
      <c r="AE13" s="649"/>
      <c r="AF13" s="649"/>
      <c r="AG13" s="649"/>
      <c r="AH13" s="649"/>
      <c r="AI13" s="649"/>
      <c r="AJ13" s="649"/>
      <c r="AK13" s="649"/>
      <c r="AL13" s="650" t="s">
        <v>128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126008</v>
      </c>
      <c r="BH13" s="646"/>
      <c r="BI13" s="646"/>
      <c r="BJ13" s="646"/>
      <c r="BK13" s="646"/>
      <c r="BL13" s="646"/>
      <c r="BM13" s="646"/>
      <c r="BN13" s="647"/>
      <c r="BO13" s="648">
        <v>45.2</v>
      </c>
      <c r="BP13" s="648"/>
      <c r="BQ13" s="648"/>
      <c r="BR13" s="648"/>
      <c r="BS13" s="654" t="s">
        <v>128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606392</v>
      </c>
      <c r="CS13" s="646"/>
      <c r="CT13" s="646"/>
      <c r="CU13" s="646"/>
      <c r="CV13" s="646"/>
      <c r="CW13" s="646"/>
      <c r="CX13" s="646"/>
      <c r="CY13" s="647"/>
      <c r="CZ13" s="648">
        <v>17.5</v>
      </c>
      <c r="DA13" s="648"/>
      <c r="DB13" s="648"/>
      <c r="DC13" s="648"/>
      <c r="DD13" s="654">
        <v>437892</v>
      </c>
      <c r="DE13" s="646"/>
      <c r="DF13" s="646"/>
      <c r="DG13" s="646"/>
      <c r="DH13" s="646"/>
      <c r="DI13" s="646"/>
      <c r="DJ13" s="646"/>
      <c r="DK13" s="646"/>
      <c r="DL13" s="646"/>
      <c r="DM13" s="646"/>
      <c r="DN13" s="646"/>
      <c r="DO13" s="646"/>
      <c r="DP13" s="647"/>
      <c r="DQ13" s="654">
        <v>178047</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5029</v>
      </c>
      <c r="S14" s="646"/>
      <c r="T14" s="646"/>
      <c r="U14" s="646"/>
      <c r="V14" s="646"/>
      <c r="W14" s="646"/>
      <c r="X14" s="646"/>
      <c r="Y14" s="647"/>
      <c r="Z14" s="648">
        <v>0.1</v>
      </c>
      <c r="AA14" s="648"/>
      <c r="AB14" s="648"/>
      <c r="AC14" s="648"/>
      <c r="AD14" s="649">
        <v>5029</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10819</v>
      </c>
      <c r="BH14" s="646"/>
      <c r="BI14" s="646"/>
      <c r="BJ14" s="646"/>
      <c r="BK14" s="646"/>
      <c r="BL14" s="646"/>
      <c r="BM14" s="646"/>
      <c r="BN14" s="647"/>
      <c r="BO14" s="648">
        <v>3.9</v>
      </c>
      <c r="BP14" s="648"/>
      <c r="BQ14" s="648"/>
      <c r="BR14" s="648"/>
      <c r="BS14" s="654" t="s">
        <v>241</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113221</v>
      </c>
      <c r="CS14" s="646"/>
      <c r="CT14" s="646"/>
      <c r="CU14" s="646"/>
      <c r="CV14" s="646"/>
      <c r="CW14" s="646"/>
      <c r="CX14" s="646"/>
      <c r="CY14" s="647"/>
      <c r="CZ14" s="648">
        <v>3.3</v>
      </c>
      <c r="DA14" s="648"/>
      <c r="DB14" s="648"/>
      <c r="DC14" s="648"/>
      <c r="DD14" s="654">
        <v>6215</v>
      </c>
      <c r="DE14" s="646"/>
      <c r="DF14" s="646"/>
      <c r="DG14" s="646"/>
      <c r="DH14" s="646"/>
      <c r="DI14" s="646"/>
      <c r="DJ14" s="646"/>
      <c r="DK14" s="646"/>
      <c r="DL14" s="646"/>
      <c r="DM14" s="646"/>
      <c r="DN14" s="646"/>
      <c r="DO14" s="646"/>
      <c r="DP14" s="647"/>
      <c r="DQ14" s="654">
        <v>106621</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15122</v>
      </c>
      <c r="BH15" s="646"/>
      <c r="BI15" s="646"/>
      <c r="BJ15" s="646"/>
      <c r="BK15" s="646"/>
      <c r="BL15" s="646"/>
      <c r="BM15" s="646"/>
      <c r="BN15" s="647"/>
      <c r="BO15" s="648">
        <v>5.4</v>
      </c>
      <c r="BP15" s="648"/>
      <c r="BQ15" s="648"/>
      <c r="BR15" s="648"/>
      <c r="BS15" s="654" t="s">
        <v>128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198608</v>
      </c>
      <c r="CS15" s="646"/>
      <c r="CT15" s="646"/>
      <c r="CU15" s="646"/>
      <c r="CV15" s="646"/>
      <c r="CW15" s="646"/>
      <c r="CX15" s="646"/>
      <c r="CY15" s="647"/>
      <c r="CZ15" s="648">
        <v>5.7</v>
      </c>
      <c r="DA15" s="648"/>
      <c r="DB15" s="648"/>
      <c r="DC15" s="648"/>
      <c r="DD15" s="654">
        <v>5318</v>
      </c>
      <c r="DE15" s="646"/>
      <c r="DF15" s="646"/>
      <c r="DG15" s="646"/>
      <c r="DH15" s="646"/>
      <c r="DI15" s="646"/>
      <c r="DJ15" s="646"/>
      <c r="DK15" s="646"/>
      <c r="DL15" s="646"/>
      <c r="DM15" s="646"/>
      <c r="DN15" s="646"/>
      <c r="DO15" s="646"/>
      <c r="DP15" s="647"/>
      <c r="DQ15" s="654">
        <v>181302</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1451</v>
      </c>
      <c r="S16" s="646"/>
      <c r="T16" s="646"/>
      <c r="U16" s="646"/>
      <c r="V16" s="646"/>
      <c r="W16" s="646"/>
      <c r="X16" s="646"/>
      <c r="Y16" s="647"/>
      <c r="Z16" s="648">
        <v>0</v>
      </c>
      <c r="AA16" s="648"/>
      <c r="AB16" s="648"/>
      <c r="AC16" s="648"/>
      <c r="AD16" s="649">
        <v>1451</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241</v>
      </c>
      <c r="CS16" s="646"/>
      <c r="CT16" s="646"/>
      <c r="CU16" s="646"/>
      <c r="CV16" s="646"/>
      <c r="CW16" s="646"/>
      <c r="CX16" s="646"/>
      <c r="CY16" s="647"/>
      <c r="CZ16" s="648" t="s">
        <v>128</v>
      </c>
      <c r="DA16" s="648"/>
      <c r="DB16" s="648"/>
      <c r="DC16" s="648"/>
      <c r="DD16" s="654" t="s">
        <v>128</v>
      </c>
      <c r="DE16" s="646"/>
      <c r="DF16" s="646"/>
      <c r="DG16" s="646"/>
      <c r="DH16" s="646"/>
      <c r="DI16" s="646"/>
      <c r="DJ16" s="646"/>
      <c r="DK16" s="646"/>
      <c r="DL16" s="646"/>
      <c r="DM16" s="646"/>
      <c r="DN16" s="646"/>
      <c r="DO16" s="646"/>
      <c r="DP16" s="647"/>
      <c r="DQ16" s="654" t="s">
        <v>241</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7074</v>
      </c>
      <c r="S17" s="646"/>
      <c r="T17" s="646"/>
      <c r="U17" s="646"/>
      <c r="V17" s="646"/>
      <c r="W17" s="646"/>
      <c r="X17" s="646"/>
      <c r="Y17" s="647"/>
      <c r="Z17" s="648">
        <v>0.2</v>
      </c>
      <c r="AA17" s="648"/>
      <c r="AB17" s="648"/>
      <c r="AC17" s="648"/>
      <c r="AD17" s="649">
        <v>7074</v>
      </c>
      <c r="AE17" s="649"/>
      <c r="AF17" s="649"/>
      <c r="AG17" s="649"/>
      <c r="AH17" s="649"/>
      <c r="AI17" s="649"/>
      <c r="AJ17" s="649"/>
      <c r="AK17" s="649"/>
      <c r="AL17" s="650">
        <v>0.4</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241</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335773</v>
      </c>
      <c r="CS17" s="646"/>
      <c r="CT17" s="646"/>
      <c r="CU17" s="646"/>
      <c r="CV17" s="646"/>
      <c r="CW17" s="646"/>
      <c r="CX17" s="646"/>
      <c r="CY17" s="647"/>
      <c r="CZ17" s="648">
        <v>9.6999999999999993</v>
      </c>
      <c r="DA17" s="648"/>
      <c r="DB17" s="648"/>
      <c r="DC17" s="648"/>
      <c r="DD17" s="654" t="s">
        <v>128</v>
      </c>
      <c r="DE17" s="646"/>
      <c r="DF17" s="646"/>
      <c r="DG17" s="646"/>
      <c r="DH17" s="646"/>
      <c r="DI17" s="646"/>
      <c r="DJ17" s="646"/>
      <c r="DK17" s="646"/>
      <c r="DL17" s="646"/>
      <c r="DM17" s="646"/>
      <c r="DN17" s="646"/>
      <c r="DO17" s="646"/>
      <c r="DP17" s="647"/>
      <c r="DQ17" s="654">
        <v>294722</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626</v>
      </c>
      <c r="S18" s="646"/>
      <c r="T18" s="646"/>
      <c r="U18" s="646"/>
      <c r="V18" s="646"/>
      <c r="W18" s="646"/>
      <c r="X18" s="646"/>
      <c r="Y18" s="647"/>
      <c r="Z18" s="648">
        <v>0</v>
      </c>
      <c r="AA18" s="648"/>
      <c r="AB18" s="648"/>
      <c r="AC18" s="648"/>
      <c r="AD18" s="649">
        <v>626</v>
      </c>
      <c r="AE18" s="649"/>
      <c r="AF18" s="649"/>
      <c r="AG18" s="649"/>
      <c r="AH18" s="649"/>
      <c r="AI18" s="649"/>
      <c r="AJ18" s="649"/>
      <c r="AK18" s="649"/>
      <c r="AL18" s="650">
        <v>0</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241</v>
      </c>
      <c r="BP18" s="648"/>
      <c r="BQ18" s="648"/>
      <c r="BR18" s="648"/>
      <c r="BS18" s="654" t="s">
        <v>128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241</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744</v>
      </c>
      <c r="S19" s="646"/>
      <c r="T19" s="646"/>
      <c r="U19" s="646"/>
      <c r="V19" s="646"/>
      <c r="W19" s="646"/>
      <c r="X19" s="646"/>
      <c r="Y19" s="647"/>
      <c r="Z19" s="648">
        <v>0</v>
      </c>
      <c r="AA19" s="648"/>
      <c r="AB19" s="648"/>
      <c r="AC19" s="648"/>
      <c r="AD19" s="649">
        <v>744</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4519</v>
      </c>
      <c r="BH19" s="646"/>
      <c r="BI19" s="646"/>
      <c r="BJ19" s="646"/>
      <c r="BK19" s="646"/>
      <c r="BL19" s="646"/>
      <c r="BM19" s="646"/>
      <c r="BN19" s="647"/>
      <c r="BO19" s="648">
        <v>1.6</v>
      </c>
      <c r="BP19" s="648"/>
      <c r="BQ19" s="648"/>
      <c r="BR19" s="648"/>
      <c r="BS19" s="654" t="s">
        <v>241</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241</v>
      </c>
      <c r="DA19" s="648"/>
      <c r="DB19" s="648"/>
      <c r="DC19" s="648"/>
      <c r="DD19" s="654" t="s">
        <v>241</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66</v>
      </c>
      <c r="S20" s="646"/>
      <c r="T20" s="646"/>
      <c r="U20" s="646"/>
      <c r="V20" s="646"/>
      <c r="W20" s="646"/>
      <c r="X20" s="646"/>
      <c r="Y20" s="647"/>
      <c r="Z20" s="648">
        <v>0</v>
      </c>
      <c r="AA20" s="648"/>
      <c r="AB20" s="648"/>
      <c r="AC20" s="648"/>
      <c r="AD20" s="649">
        <v>66</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4519</v>
      </c>
      <c r="BH20" s="646"/>
      <c r="BI20" s="646"/>
      <c r="BJ20" s="646"/>
      <c r="BK20" s="646"/>
      <c r="BL20" s="646"/>
      <c r="BM20" s="646"/>
      <c r="BN20" s="647"/>
      <c r="BO20" s="648">
        <v>1.6</v>
      </c>
      <c r="BP20" s="648"/>
      <c r="BQ20" s="648"/>
      <c r="BR20" s="648"/>
      <c r="BS20" s="654" t="s">
        <v>128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3467589</v>
      </c>
      <c r="CS20" s="646"/>
      <c r="CT20" s="646"/>
      <c r="CU20" s="646"/>
      <c r="CV20" s="646"/>
      <c r="CW20" s="646"/>
      <c r="CX20" s="646"/>
      <c r="CY20" s="647"/>
      <c r="CZ20" s="648">
        <v>100</v>
      </c>
      <c r="DA20" s="648"/>
      <c r="DB20" s="648"/>
      <c r="DC20" s="648"/>
      <c r="DD20" s="654">
        <v>555758</v>
      </c>
      <c r="DE20" s="646"/>
      <c r="DF20" s="646"/>
      <c r="DG20" s="646"/>
      <c r="DH20" s="646"/>
      <c r="DI20" s="646"/>
      <c r="DJ20" s="646"/>
      <c r="DK20" s="646"/>
      <c r="DL20" s="646"/>
      <c r="DM20" s="646"/>
      <c r="DN20" s="646"/>
      <c r="DO20" s="646"/>
      <c r="DP20" s="647"/>
      <c r="DQ20" s="654">
        <v>2096726</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5638</v>
      </c>
      <c r="S21" s="646"/>
      <c r="T21" s="646"/>
      <c r="U21" s="646"/>
      <c r="V21" s="646"/>
      <c r="W21" s="646"/>
      <c r="X21" s="646"/>
      <c r="Y21" s="647"/>
      <c r="Z21" s="648">
        <v>0.2</v>
      </c>
      <c r="AA21" s="648"/>
      <c r="AB21" s="648"/>
      <c r="AC21" s="648"/>
      <c r="AD21" s="649">
        <v>5638</v>
      </c>
      <c r="AE21" s="649"/>
      <c r="AF21" s="649"/>
      <c r="AG21" s="649"/>
      <c r="AH21" s="649"/>
      <c r="AI21" s="649"/>
      <c r="AJ21" s="649"/>
      <c r="AK21" s="649"/>
      <c r="AL21" s="650">
        <v>0.3</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4519</v>
      </c>
      <c r="BH21" s="646"/>
      <c r="BI21" s="646"/>
      <c r="BJ21" s="646"/>
      <c r="BK21" s="646"/>
      <c r="BL21" s="646"/>
      <c r="BM21" s="646"/>
      <c r="BN21" s="647"/>
      <c r="BO21" s="648">
        <v>1.6</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1564700</v>
      </c>
      <c r="S22" s="646"/>
      <c r="T22" s="646"/>
      <c r="U22" s="646"/>
      <c r="V22" s="646"/>
      <c r="W22" s="646"/>
      <c r="X22" s="646"/>
      <c r="Y22" s="647"/>
      <c r="Z22" s="648">
        <v>44.4</v>
      </c>
      <c r="AA22" s="648"/>
      <c r="AB22" s="648"/>
      <c r="AC22" s="648"/>
      <c r="AD22" s="649">
        <v>1425799</v>
      </c>
      <c r="AE22" s="649"/>
      <c r="AF22" s="649"/>
      <c r="AG22" s="649"/>
      <c r="AH22" s="649"/>
      <c r="AI22" s="649"/>
      <c r="AJ22" s="649"/>
      <c r="AK22" s="649"/>
      <c r="AL22" s="650">
        <v>78</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1425799</v>
      </c>
      <c r="S23" s="646"/>
      <c r="T23" s="646"/>
      <c r="U23" s="646"/>
      <c r="V23" s="646"/>
      <c r="W23" s="646"/>
      <c r="X23" s="646"/>
      <c r="Y23" s="647"/>
      <c r="Z23" s="648">
        <v>40.5</v>
      </c>
      <c r="AA23" s="648"/>
      <c r="AB23" s="648"/>
      <c r="AC23" s="648"/>
      <c r="AD23" s="649">
        <v>1425799</v>
      </c>
      <c r="AE23" s="649"/>
      <c r="AF23" s="649"/>
      <c r="AG23" s="649"/>
      <c r="AH23" s="649"/>
      <c r="AI23" s="649"/>
      <c r="AJ23" s="649"/>
      <c r="AK23" s="649"/>
      <c r="AL23" s="650">
        <v>78</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138901</v>
      </c>
      <c r="S24" s="646"/>
      <c r="T24" s="646"/>
      <c r="U24" s="646"/>
      <c r="V24" s="646"/>
      <c r="W24" s="646"/>
      <c r="X24" s="646"/>
      <c r="Y24" s="647"/>
      <c r="Z24" s="648">
        <v>3.9</v>
      </c>
      <c r="AA24" s="648"/>
      <c r="AB24" s="648"/>
      <c r="AC24" s="648"/>
      <c r="AD24" s="649" t="s">
        <v>128</v>
      </c>
      <c r="AE24" s="649"/>
      <c r="AF24" s="649"/>
      <c r="AG24" s="649"/>
      <c r="AH24" s="649"/>
      <c r="AI24" s="649"/>
      <c r="AJ24" s="649"/>
      <c r="AK24" s="649"/>
      <c r="AL24" s="650" t="s">
        <v>241</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241</v>
      </c>
      <c r="BP24" s="648"/>
      <c r="BQ24" s="648"/>
      <c r="BR24" s="648"/>
      <c r="BS24" s="654" t="s">
        <v>241</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1086363</v>
      </c>
      <c r="CS24" s="635"/>
      <c r="CT24" s="635"/>
      <c r="CU24" s="635"/>
      <c r="CV24" s="635"/>
      <c r="CW24" s="635"/>
      <c r="CX24" s="635"/>
      <c r="CY24" s="636"/>
      <c r="CZ24" s="639">
        <v>31.3</v>
      </c>
      <c r="DA24" s="640"/>
      <c r="DB24" s="640"/>
      <c r="DC24" s="659"/>
      <c r="DD24" s="684">
        <v>865970</v>
      </c>
      <c r="DE24" s="635"/>
      <c r="DF24" s="635"/>
      <c r="DG24" s="635"/>
      <c r="DH24" s="635"/>
      <c r="DI24" s="635"/>
      <c r="DJ24" s="635"/>
      <c r="DK24" s="636"/>
      <c r="DL24" s="684">
        <v>858972</v>
      </c>
      <c r="DM24" s="635"/>
      <c r="DN24" s="635"/>
      <c r="DO24" s="635"/>
      <c r="DP24" s="635"/>
      <c r="DQ24" s="635"/>
      <c r="DR24" s="635"/>
      <c r="DS24" s="635"/>
      <c r="DT24" s="635"/>
      <c r="DU24" s="635"/>
      <c r="DV24" s="636"/>
      <c r="DW24" s="639">
        <v>45.7</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241</v>
      </c>
      <c r="AA25" s="648"/>
      <c r="AB25" s="648"/>
      <c r="AC25" s="648"/>
      <c r="AD25" s="649" t="s">
        <v>241</v>
      </c>
      <c r="AE25" s="649"/>
      <c r="AF25" s="649"/>
      <c r="AG25" s="649"/>
      <c r="AH25" s="649"/>
      <c r="AI25" s="649"/>
      <c r="AJ25" s="649"/>
      <c r="AK25" s="649"/>
      <c r="AL25" s="650" t="s">
        <v>128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241</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559228</v>
      </c>
      <c r="CS25" s="681"/>
      <c r="CT25" s="681"/>
      <c r="CU25" s="681"/>
      <c r="CV25" s="681"/>
      <c r="CW25" s="681"/>
      <c r="CX25" s="681"/>
      <c r="CY25" s="682"/>
      <c r="CZ25" s="650">
        <v>16.100000000000001</v>
      </c>
      <c r="DA25" s="679"/>
      <c r="DB25" s="679"/>
      <c r="DC25" s="683"/>
      <c r="DD25" s="654">
        <v>523332</v>
      </c>
      <c r="DE25" s="681"/>
      <c r="DF25" s="681"/>
      <c r="DG25" s="681"/>
      <c r="DH25" s="681"/>
      <c r="DI25" s="681"/>
      <c r="DJ25" s="681"/>
      <c r="DK25" s="682"/>
      <c r="DL25" s="654">
        <v>520647</v>
      </c>
      <c r="DM25" s="681"/>
      <c r="DN25" s="681"/>
      <c r="DO25" s="681"/>
      <c r="DP25" s="681"/>
      <c r="DQ25" s="681"/>
      <c r="DR25" s="681"/>
      <c r="DS25" s="681"/>
      <c r="DT25" s="681"/>
      <c r="DU25" s="681"/>
      <c r="DV25" s="682"/>
      <c r="DW25" s="650">
        <v>27.7</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1961373</v>
      </c>
      <c r="S26" s="646"/>
      <c r="T26" s="646"/>
      <c r="U26" s="646"/>
      <c r="V26" s="646"/>
      <c r="W26" s="646"/>
      <c r="X26" s="646"/>
      <c r="Y26" s="647"/>
      <c r="Z26" s="648">
        <v>55.7</v>
      </c>
      <c r="AA26" s="648"/>
      <c r="AB26" s="648"/>
      <c r="AC26" s="648"/>
      <c r="AD26" s="649">
        <v>1822472</v>
      </c>
      <c r="AE26" s="649"/>
      <c r="AF26" s="649"/>
      <c r="AG26" s="649"/>
      <c r="AH26" s="649"/>
      <c r="AI26" s="649"/>
      <c r="AJ26" s="649"/>
      <c r="AK26" s="649"/>
      <c r="AL26" s="650">
        <v>99.7</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336091</v>
      </c>
      <c r="CS26" s="646"/>
      <c r="CT26" s="646"/>
      <c r="CU26" s="646"/>
      <c r="CV26" s="646"/>
      <c r="CW26" s="646"/>
      <c r="CX26" s="646"/>
      <c r="CY26" s="647"/>
      <c r="CZ26" s="650">
        <v>9.6999999999999993</v>
      </c>
      <c r="DA26" s="679"/>
      <c r="DB26" s="679"/>
      <c r="DC26" s="683"/>
      <c r="DD26" s="654">
        <v>302179</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t="s">
        <v>241</v>
      </c>
      <c r="S27" s="646"/>
      <c r="T27" s="646"/>
      <c r="U27" s="646"/>
      <c r="V27" s="646"/>
      <c r="W27" s="646"/>
      <c r="X27" s="646"/>
      <c r="Y27" s="647"/>
      <c r="Z27" s="648" t="s">
        <v>128</v>
      </c>
      <c r="AA27" s="648"/>
      <c r="AB27" s="648"/>
      <c r="AC27" s="648"/>
      <c r="AD27" s="649" t="s">
        <v>128</v>
      </c>
      <c r="AE27" s="649"/>
      <c r="AF27" s="649"/>
      <c r="AG27" s="649"/>
      <c r="AH27" s="649"/>
      <c r="AI27" s="649"/>
      <c r="AJ27" s="649"/>
      <c r="AK27" s="649"/>
      <c r="AL27" s="650" t="s">
        <v>128</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279024</v>
      </c>
      <c r="BH27" s="646"/>
      <c r="BI27" s="646"/>
      <c r="BJ27" s="646"/>
      <c r="BK27" s="646"/>
      <c r="BL27" s="646"/>
      <c r="BM27" s="646"/>
      <c r="BN27" s="647"/>
      <c r="BO27" s="648">
        <v>100</v>
      </c>
      <c r="BP27" s="648"/>
      <c r="BQ27" s="648"/>
      <c r="BR27" s="648"/>
      <c r="BS27" s="654">
        <v>2560</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191362</v>
      </c>
      <c r="CS27" s="681"/>
      <c r="CT27" s="681"/>
      <c r="CU27" s="681"/>
      <c r="CV27" s="681"/>
      <c r="CW27" s="681"/>
      <c r="CX27" s="681"/>
      <c r="CY27" s="682"/>
      <c r="CZ27" s="650">
        <v>5.5</v>
      </c>
      <c r="DA27" s="679"/>
      <c r="DB27" s="679"/>
      <c r="DC27" s="683"/>
      <c r="DD27" s="654">
        <v>47916</v>
      </c>
      <c r="DE27" s="681"/>
      <c r="DF27" s="681"/>
      <c r="DG27" s="681"/>
      <c r="DH27" s="681"/>
      <c r="DI27" s="681"/>
      <c r="DJ27" s="681"/>
      <c r="DK27" s="682"/>
      <c r="DL27" s="654">
        <v>43603</v>
      </c>
      <c r="DM27" s="681"/>
      <c r="DN27" s="681"/>
      <c r="DO27" s="681"/>
      <c r="DP27" s="681"/>
      <c r="DQ27" s="681"/>
      <c r="DR27" s="681"/>
      <c r="DS27" s="681"/>
      <c r="DT27" s="681"/>
      <c r="DU27" s="681"/>
      <c r="DV27" s="682"/>
      <c r="DW27" s="650">
        <v>2.2999999999999998</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11984</v>
      </c>
      <c r="S28" s="646"/>
      <c r="T28" s="646"/>
      <c r="U28" s="646"/>
      <c r="V28" s="646"/>
      <c r="W28" s="646"/>
      <c r="X28" s="646"/>
      <c r="Y28" s="647"/>
      <c r="Z28" s="648">
        <v>0.3</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335773</v>
      </c>
      <c r="CS28" s="646"/>
      <c r="CT28" s="646"/>
      <c r="CU28" s="646"/>
      <c r="CV28" s="646"/>
      <c r="CW28" s="646"/>
      <c r="CX28" s="646"/>
      <c r="CY28" s="647"/>
      <c r="CZ28" s="650">
        <v>9.6999999999999993</v>
      </c>
      <c r="DA28" s="679"/>
      <c r="DB28" s="679"/>
      <c r="DC28" s="683"/>
      <c r="DD28" s="654">
        <v>294722</v>
      </c>
      <c r="DE28" s="646"/>
      <c r="DF28" s="646"/>
      <c r="DG28" s="646"/>
      <c r="DH28" s="646"/>
      <c r="DI28" s="646"/>
      <c r="DJ28" s="646"/>
      <c r="DK28" s="647"/>
      <c r="DL28" s="654">
        <v>294722</v>
      </c>
      <c r="DM28" s="646"/>
      <c r="DN28" s="646"/>
      <c r="DO28" s="646"/>
      <c r="DP28" s="646"/>
      <c r="DQ28" s="646"/>
      <c r="DR28" s="646"/>
      <c r="DS28" s="646"/>
      <c r="DT28" s="646"/>
      <c r="DU28" s="646"/>
      <c r="DV28" s="647"/>
      <c r="DW28" s="650">
        <v>15.7</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58527</v>
      </c>
      <c r="S29" s="646"/>
      <c r="T29" s="646"/>
      <c r="U29" s="646"/>
      <c r="V29" s="646"/>
      <c r="W29" s="646"/>
      <c r="X29" s="646"/>
      <c r="Y29" s="647"/>
      <c r="Z29" s="648">
        <v>1.7</v>
      </c>
      <c r="AA29" s="648"/>
      <c r="AB29" s="648"/>
      <c r="AC29" s="648"/>
      <c r="AD29" s="649">
        <v>1980</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303</v>
      </c>
      <c r="CE29" s="690"/>
      <c r="CF29" s="660" t="s">
        <v>69</v>
      </c>
      <c r="CG29" s="661"/>
      <c r="CH29" s="661"/>
      <c r="CI29" s="661"/>
      <c r="CJ29" s="661"/>
      <c r="CK29" s="661"/>
      <c r="CL29" s="661"/>
      <c r="CM29" s="661"/>
      <c r="CN29" s="661"/>
      <c r="CO29" s="661"/>
      <c r="CP29" s="661"/>
      <c r="CQ29" s="662"/>
      <c r="CR29" s="645">
        <v>335749</v>
      </c>
      <c r="CS29" s="681"/>
      <c r="CT29" s="681"/>
      <c r="CU29" s="681"/>
      <c r="CV29" s="681"/>
      <c r="CW29" s="681"/>
      <c r="CX29" s="681"/>
      <c r="CY29" s="682"/>
      <c r="CZ29" s="650">
        <v>9.6999999999999993</v>
      </c>
      <c r="DA29" s="679"/>
      <c r="DB29" s="679"/>
      <c r="DC29" s="683"/>
      <c r="DD29" s="654">
        <v>294698</v>
      </c>
      <c r="DE29" s="681"/>
      <c r="DF29" s="681"/>
      <c r="DG29" s="681"/>
      <c r="DH29" s="681"/>
      <c r="DI29" s="681"/>
      <c r="DJ29" s="681"/>
      <c r="DK29" s="682"/>
      <c r="DL29" s="654">
        <v>294698</v>
      </c>
      <c r="DM29" s="681"/>
      <c r="DN29" s="681"/>
      <c r="DO29" s="681"/>
      <c r="DP29" s="681"/>
      <c r="DQ29" s="681"/>
      <c r="DR29" s="681"/>
      <c r="DS29" s="681"/>
      <c r="DT29" s="681"/>
      <c r="DU29" s="681"/>
      <c r="DV29" s="682"/>
      <c r="DW29" s="650">
        <v>15.7</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9168</v>
      </c>
      <c r="S30" s="646"/>
      <c r="T30" s="646"/>
      <c r="U30" s="646"/>
      <c r="V30" s="646"/>
      <c r="W30" s="646"/>
      <c r="X30" s="646"/>
      <c r="Y30" s="647"/>
      <c r="Z30" s="648">
        <v>0.3</v>
      </c>
      <c r="AA30" s="648"/>
      <c r="AB30" s="648"/>
      <c r="AC30" s="648"/>
      <c r="AD30" s="649" t="s">
        <v>241</v>
      </c>
      <c r="AE30" s="649"/>
      <c r="AF30" s="649"/>
      <c r="AG30" s="649"/>
      <c r="AH30" s="649"/>
      <c r="AI30" s="649"/>
      <c r="AJ30" s="649"/>
      <c r="AK30" s="649"/>
      <c r="AL30" s="650" t="s">
        <v>128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91"/>
      <c r="CE30" s="692"/>
      <c r="CF30" s="660" t="s">
        <v>307</v>
      </c>
      <c r="CG30" s="661"/>
      <c r="CH30" s="661"/>
      <c r="CI30" s="661"/>
      <c r="CJ30" s="661"/>
      <c r="CK30" s="661"/>
      <c r="CL30" s="661"/>
      <c r="CM30" s="661"/>
      <c r="CN30" s="661"/>
      <c r="CO30" s="661"/>
      <c r="CP30" s="661"/>
      <c r="CQ30" s="662"/>
      <c r="CR30" s="645">
        <v>326790</v>
      </c>
      <c r="CS30" s="646"/>
      <c r="CT30" s="646"/>
      <c r="CU30" s="646"/>
      <c r="CV30" s="646"/>
      <c r="CW30" s="646"/>
      <c r="CX30" s="646"/>
      <c r="CY30" s="647"/>
      <c r="CZ30" s="650">
        <v>9.4</v>
      </c>
      <c r="DA30" s="679"/>
      <c r="DB30" s="679"/>
      <c r="DC30" s="683"/>
      <c r="DD30" s="654">
        <v>287605</v>
      </c>
      <c r="DE30" s="646"/>
      <c r="DF30" s="646"/>
      <c r="DG30" s="646"/>
      <c r="DH30" s="646"/>
      <c r="DI30" s="646"/>
      <c r="DJ30" s="646"/>
      <c r="DK30" s="647"/>
      <c r="DL30" s="654">
        <v>287605</v>
      </c>
      <c r="DM30" s="646"/>
      <c r="DN30" s="646"/>
      <c r="DO30" s="646"/>
      <c r="DP30" s="646"/>
      <c r="DQ30" s="646"/>
      <c r="DR30" s="646"/>
      <c r="DS30" s="646"/>
      <c r="DT30" s="646"/>
      <c r="DU30" s="646"/>
      <c r="DV30" s="647"/>
      <c r="DW30" s="650">
        <v>15.3</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321833</v>
      </c>
      <c r="S31" s="646"/>
      <c r="T31" s="646"/>
      <c r="U31" s="646"/>
      <c r="V31" s="646"/>
      <c r="W31" s="646"/>
      <c r="X31" s="646"/>
      <c r="Y31" s="647"/>
      <c r="Z31" s="648">
        <v>9.1</v>
      </c>
      <c r="AA31" s="648"/>
      <c r="AB31" s="648"/>
      <c r="AC31" s="648"/>
      <c r="AD31" s="649" t="s">
        <v>128</v>
      </c>
      <c r="AE31" s="649"/>
      <c r="AF31" s="649"/>
      <c r="AG31" s="649"/>
      <c r="AH31" s="649"/>
      <c r="AI31" s="649"/>
      <c r="AJ31" s="649"/>
      <c r="AK31" s="649"/>
      <c r="AL31" s="650" t="s">
        <v>128</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13">
        <v>99.4</v>
      </c>
      <c r="BH31" s="700"/>
      <c r="BI31" s="700"/>
      <c r="BJ31" s="700"/>
      <c r="BK31" s="700"/>
      <c r="BL31" s="700"/>
      <c r="BM31" s="640">
        <v>97.4</v>
      </c>
      <c r="BN31" s="700"/>
      <c r="BO31" s="700"/>
      <c r="BP31" s="700"/>
      <c r="BQ31" s="701"/>
      <c r="BR31" s="713">
        <v>99.4</v>
      </c>
      <c r="BS31" s="700"/>
      <c r="BT31" s="700"/>
      <c r="BU31" s="700"/>
      <c r="BV31" s="700"/>
      <c r="BW31" s="700"/>
      <c r="BX31" s="640">
        <v>97.5</v>
      </c>
      <c r="BY31" s="700"/>
      <c r="BZ31" s="700"/>
      <c r="CA31" s="700"/>
      <c r="CB31" s="701"/>
      <c r="CD31" s="691"/>
      <c r="CE31" s="692"/>
      <c r="CF31" s="660" t="s">
        <v>311</v>
      </c>
      <c r="CG31" s="661"/>
      <c r="CH31" s="661"/>
      <c r="CI31" s="661"/>
      <c r="CJ31" s="661"/>
      <c r="CK31" s="661"/>
      <c r="CL31" s="661"/>
      <c r="CM31" s="661"/>
      <c r="CN31" s="661"/>
      <c r="CO31" s="661"/>
      <c r="CP31" s="661"/>
      <c r="CQ31" s="662"/>
      <c r="CR31" s="645">
        <v>8959</v>
      </c>
      <c r="CS31" s="681"/>
      <c r="CT31" s="681"/>
      <c r="CU31" s="681"/>
      <c r="CV31" s="681"/>
      <c r="CW31" s="681"/>
      <c r="CX31" s="681"/>
      <c r="CY31" s="682"/>
      <c r="CZ31" s="650">
        <v>0.3</v>
      </c>
      <c r="DA31" s="679"/>
      <c r="DB31" s="679"/>
      <c r="DC31" s="683"/>
      <c r="DD31" s="654">
        <v>7093</v>
      </c>
      <c r="DE31" s="681"/>
      <c r="DF31" s="681"/>
      <c r="DG31" s="681"/>
      <c r="DH31" s="681"/>
      <c r="DI31" s="681"/>
      <c r="DJ31" s="681"/>
      <c r="DK31" s="682"/>
      <c r="DL31" s="654">
        <v>7093</v>
      </c>
      <c r="DM31" s="681"/>
      <c r="DN31" s="681"/>
      <c r="DO31" s="681"/>
      <c r="DP31" s="681"/>
      <c r="DQ31" s="681"/>
      <c r="DR31" s="681"/>
      <c r="DS31" s="681"/>
      <c r="DT31" s="681"/>
      <c r="DU31" s="681"/>
      <c r="DV31" s="682"/>
      <c r="DW31" s="650">
        <v>0.4</v>
      </c>
      <c r="DX31" s="679"/>
      <c r="DY31" s="679"/>
      <c r="DZ31" s="679"/>
      <c r="EA31" s="679"/>
      <c r="EB31" s="679"/>
      <c r="EC31" s="680"/>
    </row>
    <row r="32" spans="2:133" ht="11.25" customHeight="1" x14ac:dyDescent="0.15">
      <c r="B32" s="695" t="s">
        <v>312</v>
      </c>
      <c r="C32" s="696"/>
      <c r="D32" s="696"/>
      <c r="E32" s="696"/>
      <c r="F32" s="696"/>
      <c r="G32" s="696"/>
      <c r="H32" s="696"/>
      <c r="I32" s="696"/>
      <c r="J32" s="696"/>
      <c r="K32" s="696"/>
      <c r="L32" s="696"/>
      <c r="M32" s="696"/>
      <c r="N32" s="696"/>
      <c r="O32" s="696"/>
      <c r="P32" s="696"/>
      <c r="Q32" s="697"/>
      <c r="R32" s="645" t="s">
        <v>128</v>
      </c>
      <c r="S32" s="646"/>
      <c r="T32" s="646"/>
      <c r="U32" s="646"/>
      <c r="V32" s="646"/>
      <c r="W32" s="646"/>
      <c r="X32" s="646"/>
      <c r="Y32" s="647"/>
      <c r="Z32" s="648" t="s">
        <v>241</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99.4</v>
      </c>
      <c r="BH32" s="681"/>
      <c r="BI32" s="681"/>
      <c r="BJ32" s="681"/>
      <c r="BK32" s="681"/>
      <c r="BL32" s="681"/>
      <c r="BM32" s="651">
        <v>98.2</v>
      </c>
      <c r="BN32" s="711"/>
      <c r="BO32" s="711"/>
      <c r="BP32" s="711"/>
      <c r="BQ32" s="712"/>
      <c r="BR32" s="714">
        <v>99.4</v>
      </c>
      <c r="BS32" s="681"/>
      <c r="BT32" s="681"/>
      <c r="BU32" s="681"/>
      <c r="BV32" s="681"/>
      <c r="BW32" s="681"/>
      <c r="BX32" s="651">
        <v>98.2</v>
      </c>
      <c r="BY32" s="711"/>
      <c r="BZ32" s="711"/>
      <c r="CA32" s="711"/>
      <c r="CB32" s="712"/>
      <c r="CD32" s="693"/>
      <c r="CE32" s="694"/>
      <c r="CF32" s="660" t="s">
        <v>315</v>
      </c>
      <c r="CG32" s="661"/>
      <c r="CH32" s="661"/>
      <c r="CI32" s="661"/>
      <c r="CJ32" s="661"/>
      <c r="CK32" s="661"/>
      <c r="CL32" s="661"/>
      <c r="CM32" s="661"/>
      <c r="CN32" s="661"/>
      <c r="CO32" s="661"/>
      <c r="CP32" s="661"/>
      <c r="CQ32" s="662"/>
      <c r="CR32" s="645">
        <v>24</v>
      </c>
      <c r="CS32" s="646"/>
      <c r="CT32" s="646"/>
      <c r="CU32" s="646"/>
      <c r="CV32" s="646"/>
      <c r="CW32" s="646"/>
      <c r="CX32" s="646"/>
      <c r="CY32" s="647"/>
      <c r="CZ32" s="650">
        <v>0</v>
      </c>
      <c r="DA32" s="679"/>
      <c r="DB32" s="679"/>
      <c r="DC32" s="683"/>
      <c r="DD32" s="654">
        <v>24</v>
      </c>
      <c r="DE32" s="646"/>
      <c r="DF32" s="646"/>
      <c r="DG32" s="646"/>
      <c r="DH32" s="646"/>
      <c r="DI32" s="646"/>
      <c r="DJ32" s="646"/>
      <c r="DK32" s="647"/>
      <c r="DL32" s="654">
        <v>24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256368</v>
      </c>
      <c r="S33" s="646"/>
      <c r="T33" s="646"/>
      <c r="U33" s="646"/>
      <c r="V33" s="646"/>
      <c r="W33" s="646"/>
      <c r="X33" s="646"/>
      <c r="Y33" s="647"/>
      <c r="Z33" s="648">
        <v>7.3</v>
      </c>
      <c r="AA33" s="648"/>
      <c r="AB33" s="648"/>
      <c r="AC33" s="648"/>
      <c r="AD33" s="649" t="s">
        <v>241</v>
      </c>
      <c r="AE33" s="649"/>
      <c r="AF33" s="649"/>
      <c r="AG33" s="649"/>
      <c r="AH33" s="649"/>
      <c r="AI33" s="649"/>
      <c r="AJ33" s="649"/>
      <c r="AK33" s="649"/>
      <c r="AL33" s="650" t="s">
        <v>241</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99.4</v>
      </c>
      <c r="BH33" s="716"/>
      <c r="BI33" s="716"/>
      <c r="BJ33" s="716"/>
      <c r="BK33" s="716"/>
      <c r="BL33" s="716"/>
      <c r="BM33" s="717">
        <v>96.1</v>
      </c>
      <c r="BN33" s="716"/>
      <c r="BO33" s="716"/>
      <c r="BP33" s="716"/>
      <c r="BQ33" s="718"/>
      <c r="BR33" s="715">
        <v>99.2</v>
      </c>
      <c r="BS33" s="716"/>
      <c r="BT33" s="716"/>
      <c r="BU33" s="716"/>
      <c r="BV33" s="716"/>
      <c r="BW33" s="716"/>
      <c r="BX33" s="717">
        <v>96.3</v>
      </c>
      <c r="BY33" s="716"/>
      <c r="BZ33" s="716"/>
      <c r="CA33" s="716"/>
      <c r="CB33" s="718"/>
      <c r="CD33" s="660" t="s">
        <v>318</v>
      </c>
      <c r="CE33" s="661"/>
      <c r="CF33" s="661"/>
      <c r="CG33" s="661"/>
      <c r="CH33" s="661"/>
      <c r="CI33" s="661"/>
      <c r="CJ33" s="661"/>
      <c r="CK33" s="661"/>
      <c r="CL33" s="661"/>
      <c r="CM33" s="661"/>
      <c r="CN33" s="661"/>
      <c r="CO33" s="661"/>
      <c r="CP33" s="661"/>
      <c r="CQ33" s="662"/>
      <c r="CR33" s="645">
        <v>1825468</v>
      </c>
      <c r="CS33" s="681"/>
      <c r="CT33" s="681"/>
      <c r="CU33" s="681"/>
      <c r="CV33" s="681"/>
      <c r="CW33" s="681"/>
      <c r="CX33" s="681"/>
      <c r="CY33" s="682"/>
      <c r="CZ33" s="650">
        <v>52.6</v>
      </c>
      <c r="DA33" s="679"/>
      <c r="DB33" s="679"/>
      <c r="DC33" s="683"/>
      <c r="DD33" s="654">
        <v>1120160</v>
      </c>
      <c r="DE33" s="681"/>
      <c r="DF33" s="681"/>
      <c r="DG33" s="681"/>
      <c r="DH33" s="681"/>
      <c r="DI33" s="681"/>
      <c r="DJ33" s="681"/>
      <c r="DK33" s="682"/>
      <c r="DL33" s="654">
        <v>619440</v>
      </c>
      <c r="DM33" s="681"/>
      <c r="DN33" s="681"/>
      <c r="DO33" s="681"/>
      <c r="DP33" s="681"/>
      <c r="DQ33" s="681"/>
      <c r="DR33" s="681"/>
      <c r="DS33" s="681"/>
      <c r="DT33" s="681"/>
      <c r="DU33" s="681"/>
      <c r="DV33" s="682"/>
      <c r="DW33" s="650">
        <v>32.9</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3526</v>
      </c>
      <c r="S34" s="646"/>
      <c r="T34" s="646"/>
      <c r="U34" s="646"/>
      <c r="V34" s="646"/>
      <c r="W34" s="646"/>
      <c r="X34" s="646"/>
      <c r="Y34" s="647"/>
      <c r="Z34" s="648">
        <v>0.1</v>
      </c>
      <c r="AA34" s="648"/>
      <c r="AB34" s="648"/>
      <c r="AC34" s="648"/>
      <c r="AD34" s="649">
        <v>3081</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472667</v>
      </c>
      <c r="CS34" s="646"/>
      <c r="CT34" s="646"/>
      <c r="CU34" s="646"/>
      <c r="CV34" s="646"/>
      <c r="CW34" s="646"/>
      <c r="CX34" s="646"/>
      <c r="CY34" s="647"/>
      <c r="CZ34" s="650">
        <v>13.6</v>
      </c>
      <c r="DA34" s="679"/>
      <c r="DB34" s="679"/>
      <c r="DC34" s="683"/>
      <c r="DD34" s="654">
        <v>348347</v>
      </c>
      <c r="DE34" s="646"/>
      <c r="DF34" s="646"/>
      <c r="DG34" s="646"/>
      <c r="DH34" s="646"/>
      <c r="DI34" s="646"/>
      <c r="DJ34" s="646"/>
      <c r="DK34" s="647"/>
      <c r="DL34" s="654">
        <v>264896</v>
      </c>
      <c r="DM34" s="646"/>
      <c r="DN34" s="646"/>
      <c r="DO34" s="646"/>
      <c r="DP34" s="646"/>
      <c r="DQ34" s="646"/>
      <c r="DR34" s="646"/>
      <c r="DS34" s="646"/>
      <c r="DT34" s="646"/>
      <c r="DU34" s="646"/>
      <c r="DV34" s="647"/>
      <c r="DW34" s="650">
        <v>14.1</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258525</v>
      </c>
      <c r="S35" s="646"/>
      <c r="T35" s="646"/>
      <c r="U35" s="646"/>
      <c r="V35" s="646"/>
      <c r="W35" s="646"/>
      <c r="X35" s="646"/>
      <c r="Y35" s="647"/>
      <c r="Z35" s="648">
        <v>7.3</v>
      </c>
      <c r="AA35" s="648"/>
      <c r="AB35" s="648"/>
      <c r="AC35" s="648"/>
      <c r="AD35" s="649" t="s">
        <v>128</v>
      </c>
      <c r="AE35" s="649"/>
      <c r="AF35" s="649"/>
      <c r="AG35" s="649"/>
      <c r="AH35" s="649"/>
      <c r="AI35" s="649"/>
      <c r="AJ35" s="649"/>
      <c r="AK35" s="649"/>
      <c r="AL35" s="650" t="s">
        <v>241</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105184</v>
      </c>
      <c r="CS35" s="681"/>
      <c r="CT35" s="681"/>
      <c r="CU35" s="681"/>
      <c r="CV35" s="681"/>
      <c r="CW35" s="681"/>
      <c r="CX35" s="681"/>
      <c r="CY35" s="682"/>
      <c r="CZ35" s="650">
        <v>3</v>
      </c>
      <c r="DA35" s="679"/>
      <c r="DB35" s="679"/>
      <c r="DC35" s="683"/>
      <c r="DD35" s="654">
        <v>78940</v>
      </c>
      <c r="DE35" s="681"/>
      <c r="DF35" s="681"/>
      <c r="DG35" s="681"/>
      <c r="DH35" s="681"/>
      <c r="DI35" s="681"/>
      <c r="DJ35" s="681"/>
      <c r="DK35" s="682"/>
      <c r="DL35" s="654">
        <v>52740</v>
      </c>
      <c r="DM35" s="681"/>
      <c r="DN35" s="681"/>
      <c r="DO35" s="681"/>
      <c r="DP35" s="681"/>
      <c r="DQ35" s="681"/>
      <c r="DR35" s="681"/>
      <c r="DS35" s="681"/>
      <c r="DT35" s="681"/>
      <c r="DU35" s="681"/>
      <c r="DV35" s="682"/>
      <c r="DW35" s="650">
        <v>2.8</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227245</v>
      </c>
      <c r="S36" s="646"/>
      <c r="T36" s="646"/>
      <c r="U36" s="646"/>
      <c r="V36" s="646"/>
      <c r="W36" s="646"/>
      <c r="X36" s="646"/>
      <c r="Y36" s="647"/>
      <c r="Z36" s="648">
        <v>6.5</v>
      </c>
      <c r="AA36" s="648"/>
      <c r="AB36" s="648"/>
      <c r="AC36" s="648"/>
      <c r="AD36" s="649" t="s">
        <v>128</v>
      </c>
      <c r="AE36" s="649"/>
      <c r="AF36" s="649"/>
      <c r="AG36" s="649"/>
      <c r="AH36" s="649"/>
      <c r="AI36" s="649"/>
      <c r="AJ36" s="649"/>
      <c r="AK36" s="649"/>
      <c r="AL36" s="650" t="s">
        <v>241</v>
      </c>
      <c r="AM36" s="651"/>
      <c r="AN36" s="651"/>
      <c r="AO36" s="652"/>
      <c r="AP36" s="235"/>
      <c r="AQ36" s="719" t="s">
        <v>326</v>
      </c>
      <c r="AR36" s="720"/>
      <c r="AS36" s="720"/>
      <c r="AT36" s="720"/>
      <c r="AU36" s="720"/>
      <c r="AV36" s="720"/>
      <c r="AW36" s="720"/>
      <c r="AX36" s="720"/>
      <c r="AY36" s="721"/>
      <c r="AZ36" s="634">
        <v>404668</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7134</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582144</v>
      </c>
      <c r="CS36" s="646"/>
      <c r="CT36" s="646"/>
      <c r="CU36" s="646"/>
      <c r="CV36" s="646"/>
      <c r="CW36" s="646"/>
      <c r="CX36" s="646"/>
      <c r="CY36" s="647"/>
      <c r="CZ36" s="650">
        <v>16.8</v>
      </c>
      <c r="DA36" s="679"/>
      <c r="DB36" s="679"/>
      <c r="DC36" s="683"/>
      <c r="DD36" s="654">
        <v>325241</v>
      </c>
      <c r="DE36" s="646"/>
      <c r="DF36" s="646"/>
      <c r="DG36" s="646"/>
      <c r="DH36" s="646"/>
      <c r="DI36" s="646"/>
      <c r="DJ36" s="646"/>
      <c r="DK36" s="647"/>
      <c r="DL36" s="654">
        <v>185417</v>
      </c>
      <c r="DM36" s="646"/>
      <c r="DN36" s="646"/>
      <c r="DO36" s="646"/>
      <c r="DP36" s="646"/>
      <c r="DQ36" s="646"/>
      <c r="DR36" s="646"/>
      <c r="DS36" s="646"/>
      <c r="DT36" s="646"/>
      <c r="DU36" s="646"/>
      <c r="DV36" s="647"/>
      <c r="DW36" s="650">
        <v>9.9</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57654</v>
      </c>
      <c r="S37" s="646"/>
      <c r="T37" s="646"/>
      <c r="U37" s="646"/>
      <c r="V37" s="646"/>
      <c r="W37" s="646"/>
      <c r="X37" s="646"/>
      <c r="Y37" s="647"/>
      <c r="Z37" s="648">
        <v>1.6</v>
      </c>
      <c r="AA37" s="648"/>
      <c r="AB37" s="648"/>
      <c r="AC37" s="648"/>
      <c r="AD37" s="649" t="s">
        <v>128</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98000</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5376</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172862</v>
      </c>
      <c r="CS37" s="681"/>
      <c r="CT37" s="681"/>
      <c r="CU37" s="681"/>
      <c r="CV37" s="681"/>
      <c r="CW37" s="681"/>
      <c r="CX37" s="681"/>
      <c r="CY37" s="682"/>
      <c r="CZ37" s="650">
        <v>5</v>
      </c>
      <c r="DA37" s="679"/>
      <c r="DB37" s="679"/>
      <c r="DC37" s="683"/>
      <c r="DD37" s="654">
        <v>170351</v>
      </c>
      <c r="DE37" s="681"/>
      <c r="DF37" s="681"/>
      <c r="DG37" s="681"/>
      <c r="DH37" s="681"/>
      <c r="DI37" s="681"/>
      <c r="DJ37" s="681"/>
      <c r="DK37" s="682"/>
      <c r="DL37" s="654">
        <v>146961</v>
      </c>
      <c r="DM37" s="681"/>
      <c r="DN37" s="681"/>
      <c r="DO37" s="681"/>
      <c r="DP37" s="681"/>
      <c r="DQ37" s="681"/>
      <c r="DR37" s="681"/>
      <c r="DS37" s="681"/>
      <c r="DT37" s="681"/>
      <c r="DU37" s="681"/>
      <c r="DV37" s="682"/>
      <c r="DW37" s="650">
        <v>7.8</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41607</v>
      </c>
      <c r="S38" s="646"/>
      <c r="T38" s="646"/>
      <c r="U38" s="646"/>
      <c r="V38" s="646"/>
      <c r="W38" s="646"/>
      <c r="X38" s="646"/>
      <c r="Y38" s="647"/>
      <c r="Z38" s="648">
        <v>1.2</v>
      </c>
      <c r="AA38" s="648"/>
      <c r="AB38" s="648"/>
      <c r="AC38" s="648"/>
      <c r="AD38" s="649">
        <v>1278</v>
      </c>
      <c r="AE38" s="649"/>
      <c r="AF38" s="649"/>
      <c r="AG38" s="649"/>
      <c r="AH38" s="649"/>
      <c r="AI38" s="649"/>
      <c r="AJ38" s="649"/>
      <c r="AK38" s="649"/>
      <c r="AL38" s="650">
        <v>0.1</v>
      </c>
      <c r="AM38" s="651"/>
      <c r="AN38" s="651"/>
      <c r="AO38" s="652"/>
      <c r="AQ38" s="723" t="s">
        <v>334</v>
      </c>
      <c r="AR38" s="724"/>
      <c r="AS38" s="724"/>
      <c r="AT38" s="724"/>
      <c r="AU38" s="724"/>
      <c r="AV38" s="724"/>
      <c r="AW38" s="724"/>
      <c r="AX38" s="724"/>
      <c r="AY38" s="725"/>
      <c r="AZ38" s="645">
        <v>95880</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505</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404559</v>
      </c>
      <c r="CS38" s="646"/>
      <c r="CT38" s="646"/>
      <c r="CU38" s="646"/>
      <c r="CV38" s="646"/>
      <c r="CW38" s="646"/>
      <c r="CX38" s="646"/>
      <c r="CY38" s="647"/>
      <c r="CZ38" s="650">
        <v>11.7</v>
      </c>
      <c r="DA38" s="679"/>
      <c r="DB38" s="679"/>
      <c r="DC38" s="683"/>
      <c r="DD38" s="654">
        <v>367523</v>
      </c>
      <c r="DE38" s="646"/>
      <c r="DF38" s="646"/>
      <c r="DG38" s="646"/>
      <c r="DH38" s="646"/>
      <c r="DI38" s="646"/>
      <c r="DJ38" s="646"/>
      <c r="DK38" s="647"/>
      <c r="DL38" s="654">
        <v>116387</v>
      </c>
      <c r="DM38" s="646"/>
      <c r="DN38" s="646"/>
      <c r="DO38" s="646"/>
      <c r="DP38" s="646"/>
      <c r="DQ38" s="646"/>
      <c r="DR38" s="646"/>
      <c r="DS38" s="646"/>
      <c r="DT38" s="646"/>
      <c r="DU38" s="646"/>
      <c r="DV38" s="647"/>
      <c r="DW38" s="650">
        <v>6.2</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314135</v>
      </c>
      <c r="S39" s="646"/>
      <c r="T39" s="646"/>
      <c r="U39" s="646"/>
      <c r="V39" s="646"/>
      <c r="W39" s="646"/>
      <c r="X39" s="646"/>
      <c r="Y39" s="647"/>
      <c r="Z39" s="648">
        <v>8.9</v>
      </c>
      <c r="AA39" s="648"/>
      <c r="AB39" s="648"/>
      <c r="AC39" s="648"/>
      <c r="AD39" s="649" t="s">
        <v>128</v>
      </c>
      <c r="AE39" s="649"/>
      <c r="AF39" s="649"/>
      <c r="AG39" s="649"/>
      <c r="AH39" s="649"/>
      <c r="AI39" s="649"/>
      <c r="AJ39" s="649"/>
      <c r="AK39" s="649"/>
      <c r="AL39" s="650" t="s">
        <v>128</v>
      </c>
      <c r="AM39" s="651"/>
      <c r="AN39" s="651"/>
      <c r="AO39" s="652"/>
      <c r="AQ39" s="723" t="s">
        <v>338</v>
      </c>
      <c r="AR39" s="724"/>
      <c r="AS39" s="724"/>
      <c r="AT39" s="724"/>
      <c r="AU39" s="724"/>
      <c r="AV39" s="724"/>
      <c r="AW39" s="724"/>
      <c r="AX39" s="724"/>
      <c r="AY39" s="725"/>
      <c r="AZ39" s="645">
        <v>2882</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947</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255805</v>
      </c>
      <c r="CS39" s="681"/>
      <c r="CT39" s="681"/>
      <c r="CU39" s="681"/>
      <c r="CV39" s="681"/>
      <c r="CW39" s="681"/>
      <c r="CX39" s="681"/>
      <c r="CY39" s="682"/>
      <c r="CZ39" s="650">
        <v>7.4</v>
      </c>
      <c r="DA39" s="679"/>
      <c r="DB39" s="679"/>
      <c r="DC39" s="683"/>
      <c r="DD39" s="654" t="s">
        <v>128</v>
      </c>
      <c r="DE39" s="681"/>
      <c r="DF39" s="681"/>
      <c r="DG39" s="681"/>
      <c r="DH39" s="681"/>
      <c r="DI39" s="681"/>
      <c r="DJ39" s="681"/>
      <c r="DK39" s="682"/>
      <c r="DL39" s="654" t="s">
        <v>241</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v>109</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121</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5109</v>
      </c>
      <c r="CS40" s="646"/>
      <c r="CT40" s="646"/>
      <c r="CU40" s="646"/>
      <c r="CV40" s="646"/>
      <c r="CW40" s="646"/>
      <c r="CX40" s="646"/>
      <c r="CY40" s="647"/>
      <c r="CZ40" s="650">
        <v>0.1</v>
      </c>
      <c r="DA40" s="679"/>
      <c r="DB40" s="679"/>
      <c r="DC40" s="683"/>
      <c r="DD40" s="654">
        <v>109</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52035</v>
      </c>
      <c r="S41" s="646"/>
      <c r="T41" s="646"/>
      <c r="U41" s="646"/>
      <c r="V41" s="646"/>
      <c r="W41" s="646"/>
      <c r="X41" s="646"/>
      <c r="Y41" s="647"/>
      <c r="Z41" s="648">
        <v>1.5</v>
      </c>
      <c r="AA41" s="648"/>
      <c r="AB41" s="648"/>
      <c r="AC41" s="648"/>
      <c r="AD41" s="649" t="s">
        <v>128</v>
      </c>
      <c r="AE41" s="649"/>
      <c r="AF41" s="649"/>
      <c r="AG41" s="649"/>
      <c r="AH41" s="649"/>
      <c r="AI41" s="649"/>
      <c r="AJ41" s="649"/>
      <c r="AK41" s="649"/>
      <c r="AL41" s="650" t="s">
        <v>128</v>
      </c>
      <c r="AM41" s="651"/>
      <c r="AN41" s="651"/>
      <c r="AO41" s="652"/>
      <c r="AQ41" s="723" t="s">
        <v>347</v>
      </c>
      <c r="AR41" s="724"/>
      <c r="AS41" s="724"/>
      <c r="AT41" s="724"/>
      <c r="AU41" s="724"/>
      <c r="AV41" s="724"/>
      <c r="AW41" s="724"/>
      <c r="AX41" s="724"/>
      <c r="AY41" s="725"/>
      <c r="AZ41" s="645">
        <v>45398</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128</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241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3521945</v>
      </c>
      <c r="S42" s="731"/>
      <c r="T42" s="731"/>
      <c r="U42" s="731"/>
      <c r="V42" s="731"/>
      <c r="W42" s="731"/>
      <c r="X42" s="731"/>
      <c r="Y42" s="739"/>
      <c r="Z42" s="740">
        <v>100</v>
      </c>
      <c r="AA42" s="740"/>
      <c r="AB42" s="740"/>
      <c r="AC42" s="740"/>
      <c r="AD42" s="741">
        <v>1828811</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162399</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331</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555758</v>
      </c>
      <c r="CS42" s="646"/>
      <c r="CT42" s="646"/>
      <c r="CU42" s="646"/>
      <c r="CV42" s="646"/>
      <c r="CW42" s="646"/>
      <c r="CX42" s="646"/>
      <c r="CY42" s="647"/>
      <c r="CZ42" s="650">
        <v>16</v>
      </c>
      <c r="DA42" s="651"/>
      <c r="DB42" s="651"/>
      <c r="DC42" s="663"/>
      <c r="DD42" s="654">
        <v>110596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2951</v>
      </c>
      <c r="CS43" s="681"/>
      <c r="CT43" s="681"/>
      <c r="CU43" s="681"/>
      <c r="CV43" s="681"/>
      <c r="CW43" s="681"/>
      <c r="CX43" s="681"/>
      <c r="CY43" s="682"/>
      <c r="CZ43" s="650">
        <v>0.1</v>
      </c>
      <c r="DA43" s="679"/>
      <c r="DB43" s="679"/>
      <c r="DC43" s="683"/>
      <c r="DD43" s="654">
        <v>2951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355</v>
      </c>
      <c r="CG44" s="643"/>
      <c r="CH44" s="643"/>
      <c r="CI44" s="643"/>
      <c r="CJ44" s="643"/>
      <c r="CK44" s="643"/>
      <c r="CL44" s="643"/>
      <c r="CM44" s="643"/>
      <c r="CN44" s="643"/>
      <c r="CO44" s="643"/>
      <c r="CP44" s="643"/>
      <c r="CQ44" s="644"/>
      <c r="CR44" s="645">
        <v>555758</v>
      </c>
      <c r="CS44" s="646"/>
      <c r="CT44" s="646"/>
      <c r="CU44" s="646"/>
      <c r="CV44" s="646"/>
      <c r="CW44" s="646"/>
      <c r="CX44" s="646"/>
      <c r="CY44" s="647"/>
      <c r="CZ44" s="650">
        <v>16</v>
      </c>
      <c r="DA44" s="651"/>
      <c r="DB44" s="651"/>
      <c r="DC44" s="663"/>
      <c r="DD44" s="654">
        <v>110596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338222</v>
      </c>
      <c r="CS45" s="681"/>
      <c r="CT45" s="681"/>
      <c r="CU45" s="681"/>
      <c r="CV45" s="681"/>
      <c r="CW45" s="681"/>
      <c r="CX45" s="681"/>
      <c r="CY45" s="682"/>
      <c r="CZ45" s="650">
        <v>9.8000000000000007</v>
      </c>
      <c r="DA45" s="679"/>
      <c r="DB45" s="679"/>
      <c r="DC45" s="683"/>
      <c r="DD45" s="654">
        <v>26696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179253</v>
      </c>
      <c r="CS46" s="646"/>
      <c r="CT46" s="646"/>
      <c r="CU46" s="646"/>
      <c r="CV46" s="646"/>
      <c r="CW46" s="646"/>
      <c r="CX46" s="646"/>
      <c r="CY46" s="647"/>
      <c r="CZ46" s="650">
        <v>5.2</v>
      </c>
      <c r="DA46" s="651"/>
      <c r="DB46" s="651"/>
      <c r="DC46" s="663"/>
      <c r="DD46" s="654">
        <v>83687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128</v>
      </c>
      <c r="CS47" s="681"/>
      <c r="CT47" s="681"/>
      <c r="CU47" s="681"/>
      <c r="CV47" s="681"/>
      <c r="CW47" s="681"/>
      <c r="CX47" s="681"/>
      <c r="CY47" s="682"/>
      <c r="CZ47" s="650" t="s">
        <v>128</v>
      </c>
      <c r="DA47" s="679"/>
      <c r="DB47" s="679"/>
      <c r="DC47" s="683"/>
      <c r="DD47" s="654" t="s">
        <v>241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363</v>
      </c>
      <c r="CE49" s="687"/>
      <c r="CF49" s="687"/>
      <c r="CG49" s="687"/>
      <c r="CH49" s="687"/>
      <c r="CI49" s="687"/>
      <c r="CJ49" s="687"/>
      <c r="CK49" s="687"/>
      <c r="CL49" s="687"/>
      <c r="CM49" s="687"/>
      <c r="CN49" s="687"/>
      <c r="CO49" s="687"/>
      <c r="CP49" s="687"/>
      <c r="CQ49" s="688"/>
      <c r="CR49" s="730">
        <v>3467589</v>
      </c>
      <c r="CS49" s="716"/>
      <c r="CT49" s="716"/>
      <c r="CU49" s="716"/>
      <c r="CV49" s="716"/>
      <c r="CW49" s="716"/>
      <c r="CX49" s="716"/>
      <c r="CY49" s="747"/>
      <c r="CZ49" s="742">
        <v>100</v>
      </c>
      <c r="DA49" s="748"/>
      <c r="DB49" s="748"/>
      <c r="DC49" s="749"/>
      <c r="DD49" s="750">
        <v>2096726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GVoEHhz2PmiKQpYKMewru6ogXo/0SnymHO2sIf+9jQTJbzV3oVDJF+ufPJKUknOQDlYj/PAxpT1JqdHYaRUlQ==" saltValue="H1O0iOXahfaNMmw1Oq06Q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6" zoomScale="70" zoomScaleNormal="25" zoomScaleSheetLayoutView="70" workbookViewId="0">
      <selection activeCell="V17" sqref="V17:Z1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3516</v>
      </c>
      <c r="R7" s="781"/>
      <c r="S7" s="781"/>
      <c r="T7" s="781"/>
      <c r="U7" s="781"/>
      <c r="V7" s="781">
        <v>3462</v>
      </c>
      <c r="W7" s="781"/>
      <c r="X7" s="781"/>
      <c r="Y7" s="781"/>
      <c r="Z7" s="781"/>
      <c r="AA7" s="781">
        <v>54</v>
      </c>
      <c r="AB7" s="781"/>
      <c r="AC7" s="781"/>
      <c r="AD7" s="781"/>
      <c r="AE7" s="782"/>
      <c r="AF7" s="783">
        <v>54</v>
      </c>
      <c r="AG7" s="784"/>
      <c r="AH7" s="784"/>
      <c r="AI7" s="784"/>
      <c r="AJ7" s="785"/>
      <c r="AK7" s="820">
        <v>227</v>
      </c>
      <c r="AL7" s="821"/>
      <c r="AM7" s="821"/>
      <c r="AN7" s="821"/>
      <c r="AO7" s="821"/>
      <c r="AP7" s="821">
        <v>2815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570</v>
      </c>
      <c r="BT7" s="825"/>
      <c r="BU7" s="825"/>
      <c r="BV7" s="825"/>
      <c r="BW7" s="825"/>
      <c r="BX7" s="825"/>
      <c r="BY7" s="825"/>
      <c r="BZ7" s="825"/>
      <c r="CA7" s="825"/>
      <c r="CB7" s="825"/>
      <c r="CC7" s="825"/>
      <c r="CD7" s="825"/>
      <c r="CE7" s="825"/>
      <c r="CF7" s="825"/>
      <c r="CG7" s="826"/>
      <c r="CH7" s="817">
        <v>0</v>
      </c>
      <c r="CI7" s="818"/>
      <c r="CJ7" s="818"/>
      <c r="CK7" s="818"/>
      <c r="CL7" s="819"/>
      <c r="CM7" s="817">
        <v>3</v>
      </c>
      <c r="CN7" s="818"/>
      <c r="CO7" s="818"/>
      <c r="CP7" s="818"/>
      <c r="CQ7" s="819"/>
      <c r="CR7" s="817">
        <v>5</v>
      </c>
      <c r="CS7" s="818"/>
      <c r="CT7" s="818"/>
      <c r="CU7" s="818"/>
      <c r="CV7" s="819"/>
      <c r="CW7" s="817">
        <v>35</v>
      </c>
      <c r="CX7" s="818"/>
      <c r="CY7" s="818"/>
      <c r="CZ7" s="818"/>
      <c r="DA7" s="819"/>
      <c r="DB7" s="817" t="s">
        <v>569</v>
      </c>
      <c r="DC7" s="818"/>
      <c r="DD7" s="818"/>
      <c r="DE7" s="818"/>
      <c r="DF7" s="819"/>
      <c r="DG7" s="817" t="s">
        <v>569</v>
      </c>
      <c r="DH7" s="818"/>
      <c r="DI7" s="818"/>
      <c r="DJ7" s="818"/>
      <c r="DK7" s="819"/>
      <c r="DL7" s="817" t="s">
        <v>569</v>
      </c>
      <c r="DM7" s="818"/>
      <c r="DN7" s="818"/>
      <c r="DO7" s="818"/>
      <c r="DP7" s="819"/>
      <c r="DQ7" s="817" t="s">
        <v>569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3516</v>
      </c>
      <c r="R23" s="840"/>
      <c r="S23" s="840"/>
      <c r="T23" s="840"/>
      <c r="U23" s="840"/>
      <c r="V23" s="840">
        <v>3462</v>
      </c>
      <c r="W23" s="840"/>
      <c r="X23" s="840"/>
      <c r="Y23" s="840"/>
      <c r="Z23" s="840"/>
      <c r="AA23" s="840">
        <v>54</v>
      </c>
      <c r="AB23" s="840"/>
      <c r="AC23" s="840"/>
      <c r="AD23" s="840"/>
      <c r="AE23" s="841"/>
      <c r="AF23" s="842">
        <v>54</v>
      </c>
      <c r="AG23" s="840"/>
      <c r="AH23" s="840"/>
      <c r="AI23" s="840"/>
      <c r="AJ23" s="843"/>
      <c r="AK23" s="844"/>
      <c r="AL23" s="845"/>
      <c r="AM23" s="845"/>
      <c r="AN23" s="845"/>
      <c r="AO23" s="845"/>
      <c r="AP23" s="840">
        <v>2815</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497</v>
      </c>
      <c r="R28" s="869"/>
      <c r="S28" s="869"/>
      <c r="T28" s="869"/>
      <c r="U28" s="869"/>
      <c r="V28" s="869">
        <v>490</v>
      </c>
      <c r="W28" s="869"/>
      <c r="X28" s="869"/>
      <c r="Y28" s="869"/>
      <c r="Z28" s="869"/>
      <c r="AA28" s="869">
        <v>7</v>
      </c>
      <c r="AB28" s="869"/>
      <c r="AC28" s="869"/>
      <c r="AD28" s="869"/>
      <c r="AE28" s="870"/>
      <c r="AF28" s="871">
        <v>7</v>
      </c>
      <c r="AG28" s="869"/>
      <c r="AH28" s="869"/>
      <c r="AI28" s="869"/>
      <c r="AJ28" s="872"/>
      <c r="AK28" s="873">
        <v>35</v>
      </c>
      <c r="AL28" s="864"/>
      <c r="AM28" s="864"/>
      <c r="AN28" s="864"/>
      <c r="AO28" s="864"/>
      <c r="AP28" s="864" t="s">
        <v>569</v>
      </c>
      <c r="AQ28" s="864"/>
      <c r="AR28" s="864"/>
      <c r="AS28" s="864"/>
      <c r="AT28" s="864"/>
      <c r="AU28" s="864" t="s">
        <v>569</v>
      </c>
      <c r="AV28" s="864"/>
      <c r="AW28" s="864"/>
      <c r="AX28" s="864"/>
      <c r="AY28" s="864"/>
      <c r="AZ28" s="865" t="s">
        <v>569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417</v>
      </c>
      <c r="R29" s="805"/>
      <c r="S29" s="805"/>
      <c r="T29" s="805"/>
      <c r="U29" s="805"/>
      <c r="V29" s="805">
        <v>382</v>
      </c>
      <c r="W29" s="805"/>
      <c r="X29" s="805"/>
      <c r="Y29" s="805"/>
      <c r="Z29" s="805"/>
      <c r="AA29" s="805">
        <v>35</v>
      </c>
      <c r="AB29" s="805"/>
      <c r="AC29" s="805"/>
      <c r="AD29" s="805"/>
      <c r="AE29" s="806"/>
      <c r="AF29" s="807">
        <v>35</v>
      </c>
      <c r="AG29" s="808"/>
      <c r="AH29" s="808"/>
      <c r="AI29" s="808"/>
      <c r="AJ29" s="809"/>
      <c r="AK29" s="876">
        <v>56</v>
      </c>
      <c r="AL29" s="877"/>
      <c r="AM29" s="877"/>
      <c r="AN29" s="877"/>
      <c r="AO29" s="877"/>
      <c r="AP29" s="877" t="s">
        <v>569</v>
      </c>
      <c r="AQ29" s="877"/>
      <c r="AR29" s="877"/>
      <c r="AS29" s="877"/>
      <c r="AT29" s="877"/>
      <c r="AU29" s="877" t="s">
        <v>569</v>
      </c>
      <c r="AV29" s="877"/>
      <c r="AW29" s="877"/>
      <c r="AX29" s="877"/>
      <c r="AY29" s="877"/>
      <c r="AZ29" s="878" t="s">
        <v>569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55</v>
      </c>
      <c r="R30" s="805"/>
      <c r="S30" s="805"/>
      <c r="T30" s="805"/>
      <c r="U30" s="805"/>
      <c r="V30" s="805">
        <v>55</v>
      </c>
      <c r="W30" s="805"/>
      <c r="X30" s="805"/>
      <c r="Y30" s="805"/>
      <c r="Z30" s="805"/>
      <c r="AA30" s="805">
        <v>0</v>
      </c>
      <c r="AB30" s="805"/>
      <c r="AC30" s="805"/>
      <c r="AD30" s="805"/>
      <c r="AE30" s="806"/>
      <c r="AF30" s="807">
        <v>0</v>
      </c>
      <c r="AG30" s="808"/>
      <c r="AH30" s="808"/>
      <c r="AI30" s="808"/>
      <c r="AJ30" s="809"/>
      <c r="AK30" s="876">
        <v>23</v>
      </c>
      <c r="AL30" s="877"/>
      <c r="AM30" s="877"/>
      <c r="AN30" s="877"/>
      <c r="AO30" s="877"/>
      <c r="AP30" s="877" t="s">
        <v>569</v>
      </c>
      <c r="AQ30" s="877"/>
      <c r="AR30" s="877"/>
      <c r="AS30" s="877"/>
      <c r="AT30" s="877"/>
      <c r="AU30" s="877" t="s">
        <v>569</v>
      </c>
      <c r="AV30" s="877"/>
      <c r="AW30" s="877"/>
      <c r="AX30" s="877"/>
      <c r="AY30" s="877"/>
      <c r="AZ30" s="878" t="s">
        <v>569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384</v>
      </c>
      <c r="R31" s="805"/>
      <c r="S31" s="805"/>
      <c r="T31" s="805"/>
      <c r="U31" s="805"/>
      <c r="V31" s="805">
        <v>384</v>
      </c>
      <c r="W31" s="805"/>
      <c r="X31" s="805"/>
      <c r="Y31" s="805"/>
      <c r="Z31" s="805"/>
      <c r="AA31" s="805">
        <v>0</v>
      </c>
      <c r="AB31" s="805"/>
      <c r="AC31" s="805"/>
      <c r="AD31" s="805"/>
      <c r="AE31" s="806"/>
      <c r="AF31" s="807">
        <v>0</v>
      </c>
      <c r="AG31" s="808"/>
      <c r="AH31" s="808"/>
      <c r="AI31" s="808"/>
      <c r="AJ31" s="809"/>
      <c r="AK31" s="876">
        <v>93</v>
      </c>
      <c r="AL31" s="877"/>
      <c r="AM31" s="877"/>
      <c r="AN31" s="877"/>
      <c r="AO31" s="877"/>
      <c r="AP31" s="877">
        <v>263</v>
      </c>
      <c r="AQ31" s="877"/>
      <c r="AR31" s="877"/>
      <c r="AS31" s="877"/>
      <c r="AT31" s="877"/>
      <c r="AU31" s="877">
        <v>40</v>
      </c>
      <c r="AV31" s="877"/>
      <c r="AW31" s="877"/>
      <c r="AX31" s="877"/>
      <c r="AY31" s="877"/>
      <c r="AZ31" s="878" t="s">
        <v>569</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100</v>
      </c>
      <c r="R32" s="805"/>
      <c r="S32" s="805"/>
      <c r="T32" s="805"/>
      <c r="U32" s="805"/>
      <c r="V32" s="805">
        <v>92</v>
      </c>
      <c r="W32" s="805"/>
      <c r="X32" s="805"/>
      <c r="Y32" s="805"/>
      <c r="Z32" s="805"/>
      <c r="AA32" s="805">
        <v>8</v>
      </c>
      <c r="AB32" s="805"/>
      <c r="AC32" s="805"/>
      <c r="AD32" s="805"/>
      <c r="AE32" s="806"/>
      <c r="AF32" s="807">
        <v>8</v>
      </c>
      <c r="AG32" s="808"/>
      <c r="AH32" s="808"/>
      <c r="AI32" s="808"/>
      <c r="AJ32" s="809"/>
      <c r="AK32" s="876">
        <v>3</v>
      </c>
      <c r="AL32" s="877"/>
      <c r="AM32" s="877"/>
      <c r="AN32" s="877"/>
      <c r="AO32" s="877"/>
      <c r="AP32" s="877">
        <v>221</v>
      </c>
      <c r="AQ32" s="877"/>
      <c r="AR32" s="877"/>
      <c r="AS32" s="877"/>
      <c r="AT32" s="877"/>
      <c r="AU32" s="877">
        <v>55</v>
      </c>
      <c r="AV32" s="877"/>
      <c r="AW32" s="877"/>
      <c r="AX32" s="877"/>
      <c r="AY32" s="877"/>
      <c r="AZ32" s="878" t="s">
        <v>569</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221</v>
      </c>
      <c r="R33" s="805"/>
      <c r="S33" s="805"/>
      <c r="T33" s="805"/>
      <c r="U33" s="805"/>
      <c r="V33" s="805">
        <v>221</v>
      </c>
      <c r="W33" s="805"/>
      <c r="X33" s="805"/>
      <c r="Y33" s="805"/>
      <c r="Z33" s="805"/>
      <c r="AA33" s="805">
        <v>0</v>
      </c>
      <c r="AB33" s="805"/>
      <c r="AC33" s="805"/>
      <c r="AD33" s="805"/>
      <c r="AE33" s="806"/>
      <c r="AF33" s="807">
        <v>0</v>
      </c>
      <c r="AG33" s="808"/>
      <c r="AH33" s="808"/>
      <c r="AI33" s="808"/>
      <c r="AJ33" s="809"/>
      <c r="AK33" s="876">
        <v>98</v>
      </c>
      <c r="AL33" s="877"/>
      <c r="AM33" s="877"/>
      <c r="AN33" s="877"/>
      <c r="AO33" s="877"/>
      <c r="AP33" s="877">
        <v>1046</v>
      </c>
      <c r="AQ33" s="877"/>
      <c r="AR33" s="877"/>
      <c r="AS33" s="877"/>
      <c r="AT33" s="877"/>
      <c r="AU33" s="877">
        <v>828</v>
      </c>
      <c r="AV33" s="877"/>
      <c r="AW33" s="877"/>
      <c r="AX33" s="877"/>
      <c r="AY33" s="877"/>
      <c r="AZ33" s="878" t="s">
        <v>569</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50</v>
      </c>
      <c r="AG63" s="888"/>
      <c r="AH63" s="888"/>
      <c r="AI63" s="888"/>
      <c r="AJ63" s="889"/>
      <c r="AK63" s="890"/>
      <c r="AL63" s="885"/>
      <c r="AM63" s="885"/>
      <c r="AN63" s="885"/>
      <c r="AO63" s="885"/>
      <c r="AP63" s="888">
        <v>1530</v>
      </c>
      <c r="AQ63" s="888"/>
      <c r="AR63" s="888"/>
      <c r="AS63" s="888"/>
      <c r="AT63" s="888"/>
      <c r="AU63" s="888">
        <v>923</v>
      </c>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393</v>
      </c>
      <c r="W66" s="764"/>
      <c r="X66" s="764"/>
      <c r="Y66" s="764"/>
      <c r="Z66" s="765"/>
      <c r="AA66" s="763" t="s">
        <v>414</v>
      </c>
      <c r="AB66" s="764"/>
      <c r="AC66" s="764"/>
      <c r="AD66" s="764"/>
      <c r="AE66" s="765"/>
      <c r="AF66" s="898" t="s">
        <v>415</v>
      </c>
      <c r="AG66" s="859"/>
      <c r="AH66" s="859"/>
      <c r="AI66" s="859"/>
      <c r="AJ66" s="899"/>
      <c r="AK66" s="763" t="s">
        <v>396</v>
      </c>
      <c r="AL66" s="787"/>
      <c r="AM66" s="787"/>
      <c r="AN66" s="787"/>
      <c r="AO66" s="788"/>
      <c r="AP66" s="763" t="s">
        <v>416</v>
      </c>
      <c r="AQ66" s="764"/>
      <c r="AR66" s="764"/>
      <c r="AS66" s="764"/>
      <c r="AT66" s="765"/>
      <c r="AU66" s="763" t="s">
        <v>417</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571</v>
      </c>
      <c r="C68" s="916"/>
      <c r="D68" s="916"/>
      <c r="E68" s="916"/>
      <c r="F68" s="916"/>
      <c r="G68" s="916"/>
      <c r="H68" s="916"/>
      <c r="I68" s="916"/>
      <c r="J68" s="916"/>
      <c r="K68" s="916"/>
      <c r="L68" s="916"/>
      <c r="M68" s="916"/>
      <c r="N68" s="916"/>
      <c r="O68" s="916"/>
      <c r="P68" s="917"/>
      <c r="Q68" s="918">
        <v>503</v>
      </c>
      <c r="R68" s="912"/>
      <c r="S68" s="912"/>
      <c r="T68" s="912"/>
      <c r="U68" s="912"/>
      <c r="V68" s="912">
        <v>493</v>
      </c>
      <c r="W68" s="912"/>
      <c r="X68" s="912"/>
      <c r="Y68" s="912"/>
      <c r="Z68" s="912"/>
      <c r="AA68" s="912">
        <v>10</v>
      </c>
      <c r="AB68" s="912"/>
      <c r="AC68" s="912"/>
      <c r="AD68" s="912"/>
      <c r="AE68" s="912"/>
      <c r="AF68" s="912">
        <v>10</v>
      </c>
      <c r="AG68" s="912"/>
      <c r="AH68" s="912"/>
      <c r="AI68" s="912"/>
      <c r="AJ68" s="912"/>
      <c r="AK68" s="912" t="s">
        <v>572</v>
      </c>
      <c r="AL68" s="912"/>
      <c r="AM68" s="912"/>
      <c r="AN68" s="912"/>
      <c r="AO68" s="912"/>
      <c r="AP68" s="912" t="s">
        <v>572</v>
      </c>
      <c r="AQ68" s="912"/>
      <c r="AR68" s="912"/>
      <c r="AS68" s="912"/>
      <c r="AT68" s="912"/>
      <c r="AU68" s="912" t="s">
        <v>572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573</v>
      </c>
      <c r="C69" s="920"/>
      <c r="D69" s="920"/>
      <c r="E69" s="920"/>
      <c r="F69" s="920"/>
      <c r="G69" s="920"/>
      <c r="H69" s="920"/>
      <c r="I69" s="920"/>
      <c r="J69" s="920"/>
      <c r="K69" s="920"/>
      <c r="L69" s="920"/>
      <c r="M69" s="920"/>
      <c r="N69" s="920"/>
      <c r="O69" s="920"/>
      <c r="P69" s="921"/>
      <c r="Q69" s="922">
        <v>19</v>
      </c>
      <c r="R69" s="877"/>
      <c r="S69" s="877"/>
      <c r="T69" s="877"/>
      <c r="U69" s="877"/>
      <c r="V69" s="877">
        <v>18</v>
      </c>
      <c r="W69" s="877"/>
      <c r="X69" s="877"/>
      <c r="Y69" s="877"/>
      <c r="Z69" s="877"/>
      <c r="AA69" s="877">
        <v>1</v>
      </c>
      <c r="AB69" s="877"/>
      <c r="AC69" s="877"/>
      <c r="AD69" s="877"/>
      <c r="AE69" s="877"/>
      <c r="AF69" s="877">
        <v>1</v>
      </c>
      <c r="AG69" s="877"/>
      <c r="AH69" s="877"/>
      <c r="AI69" s="877"/>
      <c r="AJ69" s="877"/>
      <c r="AK69" s="877" t="s">
        <v>572</v>
      </c>
      <c r="AL69" s="877"/>
      <c r="AM69" s="877"/>
      <c r="AN69" s="877"/>
      <c r="AO69" s="877"/>
      <c r="AP69" s="877" t="s">
        <v>572</v>
      </c>
      <c r="AQ69" s="877"/>
      <c r="AR69" s="877"/>
      <c r="AS69" s="877"/>
      <c r="AT69" s="877"/>
      <c r="AU69" s="877" t="s">
        <v>572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574</v>
      </c>
      <c r="C70" s="920"/>
      <c r="D70" s="920"/>
      <c r="E70" s="920"/>
      <c r="F70" s="920"/>
      <c r="G70" s="920"/>
      <c r="H70" s="920"/>
      <c r="I70" s="920"/>
      <c r="J70" s="920"/>
      <c r="K70" s="920"/>
      <c r="L70" s="920"/>
      <c r="M70" s="920"/>
      <c r="N70" s="920"/>
      <c r="O70" s="920"/>
      <c r="P70" s="921"/>
      <c r="Q70" s="922">
        <v>571</v>
      </c>
      <c r="R70" s="877"/>
      <c r="S70" s="877"/>
      <c r="T70" s="877"/>
      <c r="U70" s="877"/>
      <c r="V70" s="877">
        <v>565</v>
      </c>
      <c r="W70" s="877"/>
      <c r="X70" s="877"/>
      <c r="Y70" s="877"/>
      <c r="Z70" s="877"/>
      <c r="AA70" s="877">
        <v>6</v>
      </c>
      <c r="AB70" s="877"/>
      <c r="AC70" s="877"/>
      <c r="AD70" s="877"/>
      <c r="AE70" s="877"/>
      <c r="AF70" s="877">
        <v>6</v>
      </c>
      <c r="AG70" s="877"/>
      <c r="AH70" s="877"/>
      <c r="AI70" s="877"/>
      <c r="AJ70" s="877"/>
      <c r="AK70" s="877" t="s">
        <v>572</v>
      </c>
      <c r="AL70" s="877"/>
      <c r="AM70" s="877"/>
      <c r="AN70" s="877"/>
      <c r="AO70" s="877"/>
      <c r="AP70" s="877">
        <v>775</v>
      </c>
      <c r="AQ70" s="877"/>
      <c r="AR70" s="877"/>
      <c r="AS70" s="877"/>
      <c r="AT70" s="877"/>
      <c r="AU70" s="877">
        <v>16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575</v>
      </c>
      <c r="C71" s="920"/>
      <c r="D71" s="920"/>
      <c r="E71" s="920"/>
      <c r="F71" s="920"/>
      <c r="G71" s="920"/>
      <c r="H71" s="920"/>
      <c r="I71" s="920"/>
      <c r="J71" s="920"/>
      <c r="K71" s="920"/>
      <c r="L71" s="920"/>
      <c r="M71" s="920"/>
      <c r="N71" s="920"/>
      <c r="O71" s="920"/>
      <c r="P71" s="921"/>
      <c r="Q71" s="922">
        <v>54</v>
      </c>
      <c r="R71" s="877"/>
      <c r="S71" s="877"/>
      <c r="T71" s="877"/>
      <c r="U71" s="877"/>
      <c r="V71" s="877">
        <v>46</v>
      </c>
      <c r="W71" s="877"/>
      <c r="X71" s="877"/>
      <c r="Y71" s="877"/>
      <c r="Z71" s="877"/>
      <c r="AA71" s="877">
        <v>8</v>
      </c>
      <c r="AB71" s="877"/>
      <c r="AC71" s="877"/>
      <c r="AD71" s="877"/>
      <c r="AE71" s="877"/>
      <c r="AF71" s="877">
        <v>8</v>
      </c>
      <c r="AG71" s="877"/>
      <c r="AH71" s="877"/>
      <c r="AI71" s="877"/>
      <c r="AJ71" s="877"/>
      <c r="AK71" s="877" t="s">
        <v>572</v>
      </c>
      <c r="AL71" s="877"/>
      <c r="AM71" s="877"/>
      <c r="AN71" s="877"/>
      <c r="AO71" s="877"/>
      <c r="AP71" s="877" t="s">
        <v>572</v>
      </c>
      <c r="AQ71" s="877"/>
      <c r="AR71" s="877"/>
      <c r="AS71" s="877"/>
      <c r="AT71" s="877"/>
      <c r="AU71" s="877" t="s">
        <v>572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576</v>
      </c>
      <c r="C72" s="920"/>
      <c r="D72" s="920"/>
      <c r="E72" s="920"/>
      <c r="F72" s="920"/>
      <c r="G72" s="920"/>
      <c r="H72" s="920"/>
      <c r="I72" s="920"/>
      <c r="J72" s="920"/>
      <c r="K72" s="920"/>
      <c r="L72" s="920"/>
      <c r="M72" s="920"/>
      <c r="N72" s="920"/>
      <c r="O72" s="920"/>
      <c r="P72" s="921"/>
      <c r="Q72" s="922">
        <v>1156</v>
      </c>
      <c r="R72" s="877"/>
      <c r="S72" s="877"/>
      <c r="T72" s="877"/>
      <c r="U72" s="877"/>
      <c r="V72" s="877">
        <v>1120</v>
      </c>
      <c r="W72" s="877"/>
      <c r="X72" s="877"/>
      <c r="Y72" s="877"/>
      <c r="Z72" s="877"/>
      <c r="AA72" s="877">
        <v>36</v>
      </c>
      <c r="AB72" s="877"/>
      <c r="AC72" s="877"/>
      <c r="AD72" s="877"/>
      <c r="AE72" s="877"/>
      <c r="AF72" s="877">
        <v>36</v>
      </c>
      <c r="AG72" s="877"/>
      <c r="AH72" s="877"/>
      <c r="AI72" s="877"/>
      <c r="AJ72" s="877"/>
      <c r="AK72" s="877" t="s">
        <v>572</v>
      </c>
      <c r="AL72" s="877"/>
      <c r="AM72" s="877"/>
      <c r="AN72" s="877"/>
      <c r="AO72" s="877"/>
      <c r="AP72" s="877" t="s">
        <v>572</v>
      </c>
      <c r="AQ72" s="877"/>
      <c r="AR72" s="877"/>
      <c r="AS72" s="877"/>
      <c r="AT72" s="877"/>
      <c r="AU72" s="877" t="s">
        <v>572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577</v>
      </c>
      <c r="C73" s="920"/>
      <c r="D73" s="920"/>
      <c r="E73" s="920"/>
      <c r="F73" s="920"/>
      <c r="G73" s="920"/>
      <c r="H73" s="920"/>
      <c r="I73" s="920"/>
      <c r="J73" s="920"/>
      <c r="K73" s="920"/>
      <c r="L73" s="920"/>
      <c r="M73" s="920"/>
      <c r="N73" s="920"/>
      <c r="O73" s="920"/>
      <c r="P73" s="921"/>
      <c r="Q73" s="922">
        <v>266</v>
      </c>
      <c r="R73" s="877"/>
      <c r="S73" s="877"/>
      <c r="T73" s="877"/>
      <c r="U73" s="877"/>
      <c r="V73" s="877">
        <v>261</v>
      </c>
      <c r="W73" s="877"/>
      <c r="X73" s="877"/>
      <c r="Y73" s="877"/>
      <c r="Z73" s="877"/>
      <c r="AA73" s="877">
        <v>5</v>
      </c>
      <c r="AB73" s="877"/>
      <c r="AC73" s="877"/>
      <c r="AD73" s="877"/>
      <c r="AE73" s="877"/>
      <c r="AF73" s="877">
        <v>5</v>
      </c>
      <c r="AG73" s="877"/>
      <c r="AH73" s="877"/>
      <c r="AI73" s="877"/>
      <c r="AJ73" s="877"/>
      <c r="AK73" s="877" t="s">
        <v>572</v>
      </c>
      <c r="AL73" s="877"/>
      <c r="AM73" s="877"/>
      <c r="AN73" s="877"/>
      <c r="AO73" s="877"/>
      <c r="AP73" s="877">
        <v>9</v>
      </c>
      <c r="AQ73" s="877"/>
      <c r="AR73" s="877"/>
      <c r="AS73" s="877"/>
      <c r="AT73" s="877"/>
      <c r="AU73" s="877">
        <v>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578</v>
      </c>
      <c r="C74" s="920"/>
      <c r="D74" s="920"/>
      <c r="E74" s="920"/>
      <c r="F74" s="920"/>
      <c r="G74" s="920"/>
      <c r="H74" s="920"/>
      <c r="I74" s="920"/>
      <c r="J74" s="920"/>
      <c r="K74" s="920"/>
      <c r="L74" s="920"/>
      <c r="M74" s="920"/>
      <c r="N74" s="920"/>
      <c r="O74" s="920"/>
      <c r="P74" s="921"/>
      <c r="Q74" s="922">
        <v>419</v>
      </c>
      <c r="R74" s="877"/>
      <c r="S74" s="877"/>
      <c r="T74" s="877"/>
      <c r="U74" s="877"/>
      <c r="V74" s="877">
        <v>405</v>
      </c>
      <c r="W74" s="877"/>
      <c r="X74" s="877"/>
      <c r="Y74" s="877"/>
      <c r="Z74" s="877"/>
      <c r="AA74" s="877">
        <v>14</v>
      </c>
      <c r="AB74" s="877"/>
      <c r="AC74" s="877"/>
      <c r="AD74" s="877"/>
      <c r="AE74" s="877"/>
      <c r="AF74" s="877">
        <v>555</v>
      </c>
      <c r="AG74" s="877"/>
      <c r="AH74" s="877"/>
      <c r="AI74" s="877"/>
      <c r="AJ74" s="877"/>
      <c r="AK74" s="877">
        <v>0</v>
      </c>
      <c r="AL74" s="877"/>
      <c r="AM74" s="877"/>
      <c r="AN74" s="877"/>
      <c r="AO74" s="877"/>
      <c r="AP74" s="877">
        <v>520</v>
      </c>
      <c r="AQ74" s="877"/>
      <c r="AR74" s="877"/>
      <c r="AS74" s="877"/>
      <c r="AT74" s="877"/>
      <c r="AU74" s="877">
        <v>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621</v>
      </c>
      <c r="AG88" s="888"/>
      <c r="AH88" s="888"/>
      <c r="AI88" s="888"/>
      <c r="AJ88" s="888"/>
      <c r="AK88" s="885"/>
      <c r="AL88" s="885"/>
      <c r="AM88" s="885"/>
      <c r="AN88" s="885"/>
      <c r="AO88" s="885"/>
      <c r="AP88" s="888">
        <v>1304</v>
      </c>
      <c r="AQ88" s="888"/>
      <c r="AR88" s="888"/>
      <c r="AS88" s="888"/>
      <c r="AT88" s="888"/>
      <c r="AU88" s="888">
        <v>17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v>35</v>
      </c>
      <c r="CX102" s="896"/>
      <c r="CY102" s="896"/>
      <c r="CZ102" s="896"/>
      <c r="DA102" s="939"/>
      <c r="DB102" s="938" t="s">
        <v>572</v>
      </c>
      <c r="DC102" s="896"/>
      <c r="DD102" s="896"/>
      <c r="DE102" s="896"/>
      <c r="DF102" s="939"/>
      <c r="DG102" s="938" t="s">
        <v>572</v>
      </c>
      <c r="DH102" s="896"/>
      <c r="DI102" s="896"/>
      <c r="DJ102" s="896"/>
      <c r="DK102" s="939"/>
      <c r="DL102" s="938" t="s">
        <v>572</v>
      </c>
      <c r="DM102" s="896"/>
      <c r="DN102" s="896"/>
      <c r="DO102" s="896"/>
      <c r="DP102" s="939"/>
      <c r="DQ102" s="938" t="s">
        <v>572</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306</v>
      </c>
      <c r="AG109" s="941"/>
      <c r="AH109" s="941"/>
      <c r="AI109" s="941"/>
      <c r="AJ109" s="942"/>
      <c r="AK109" s="940" t="s">
        <v>305</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306</v>
      </c>
      <c r="BW109" s="941"/>
      <c r="BX109" s="941"/>
      <c r="BY109" s="941"/>
      <c r="BZ109" s="942"/>
      <c r="CA109" s="940" t="s">
        <v>305</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306</v>
      </c>
      <c r="DM109" s="941"/>
      <c r="DN109" s="941"/>
      <c r="DO109" s="941"/>
      <c r="DP109" s="942"/>
      <c r="DQ109" s="940" t="s">
        <v>305</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535061</v>
      </c>
      <c r="AB110" s="948"/>
      <c r="AC110" s="948"/>
      <c r="AD110" s="948"/>
      <c r="AE110" s="949"/>
      <c r="AF110" s="950">
        <v>475230</v>
      </c>
      <c r="AG110" s="948"/>
      <c r="AH110" s="948"/>
      <c r="AI110" s="948"/>
      <c r="AJ110" s="949"/>
      <c r="AK110" s="950">
        <v>335749</v>
      </c>
      <c r="AL110" s="948"/>
      <c r="AM110" s="948"/>
      <c r="AN110" s="948"/>
      <c r="AO110" s="949"/>
      <c r="AP110" s="951">
        <v>21</v>
      </c>
      <c r="AQ110" s="952"/>
      <c r="AR110" s="952"/>
      <c r="AS110" s="952"/>
      <c r="AT110" s="953"/>
      <c r="AU110" s="954" t="s">
        <v>72</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2889454</v>
      </c>
      <c r="BR110" s="983"/>
      <c r="BS110" s="983"/>
      <c r="BT110" s="983"/>
      <c r="BU110" s="983"/>
      <c r="BV110" s="983">
        <v>2827517</v>
      </c>
      <c r="BW110" s="983"/>
      <c r="BX110" s="983"/>
      <c r="BY110" s="983"/>
      <c r="BZ110" s="983"/>
      <c r="CA110" s="983">
        <v>2814862</v>
      </c>
      <c r="CB110" s="983"/>
      <c r="CC110" s="983"/>
      <c r="CD110" s="983"/>
      <c r="CE110" s="983"/>
      <c r="CF110" s="997">
        <v>176.3</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128</v>
      </c>
      <c r="DH110" s="983"/>
      <c r="DI110" s="983"/>
      <c r="DJ110" s="983"/>
      <c r="DK110" s="983"/>
      <c r="DL110" s="983" t="s">
        <v>434</v>
      </c>
      <c r="DM110" s="983"/>
      <c r="DN110" s="983"/>
      <c r="DO110" s="983"/>
      <c r="DP110" s="983"/>
      <c r="DQ110" s="983" t="s">
        <v>128</v>
      </c>
      <c r="DR110" s="983"/>
      <c r="DS110" s="983"/>
      <c r="DT110" s="983"/>
      <c r="DU110" s="983"/>
      <c r="DV110" s="984" t="s">
        <v>128</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128</v>
      </c>
      <c r="AL111" s="990"/>
      <c r="AM111" s="990"/>
      <c r="AN111" s="990"/>
      <c r="AO111" s="991"/>
      <c r="AP111" s="993" t="s">
        <v>128</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t="s">
        <v>128</v>
      </c>
      <c r="BR111" s="976"/>
      <c r="BS111" s="976"/>
      <c r="BT111" s="976"/>
      <c r="BU111" s="976"/>
      <c r="BV111" s="976" t="s">
        <v>128</v>
      </c>
      <c r="BW111" s="976"/>
      <c r="BX111" s="976"/>
      <c r="BY111" s="976"/>
      <c r="BZ111" s="976"/>
      <c r="CA111" s="976" t="s">
        <v>128</v>
      </c>
      <c r="CB111" s="976"/>
      <c r="CC111" s="976"/>
      <c r="CD111" s="976"/>
      <c r="CE111" s="976"/>
      <c r="CF111" s="970" t="s">
        <v>128</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128</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128</v>
      </c>
      <c r="AG112" s="1015"/>
      <c r="AH112" s="1015"/>
      <c r="AI112" s="1015"/>
      <c r="AJ112" s="1016"/>
      <c r="AK112" s="1017" t="s">
        <v>128</v>
      </c>
      <c r="AL112" s="1015"/>
      <c r="AM112" s="1015"/>
      <c r="AN112" s="1015"/>
      <c r="AO112" s="1016"/>
      <c r="AP112" s="1018" t="s">
        <v>128</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v>990565</v>
      </c>
      <c r="BR112" s="976"/>
      <c r="BS112" s="976"/>
      <c r="BT112" s="976"/>
      <c r="BU112" s="976"/>
      <c r="BV112" s="976">
        <v>938740</v>
      </c>
      <c r="BW112" s="976"/>
      <c r="BX112" s="976"/>
      <c r="BY112" s="976"/>
      <c r="BZ112" s="976"/>
      <c r="CA112" s="976">
        <v>923497</v>
      </c>
      <c r="CB112" s="976"/>
      <c r="CC112" s="976"/>
      <c r="CD112" s="976"/>
      <c r="CE112" s="976"/>
      <c r="CF112" s="970">
        <v>57.8</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128</v>
      </c>
      <c r="DR112" s="976"/>
      <c r="DS112" s="976"/>
      <c r="DT112" s="976"/>
      <c r="DU112" s="976"/>
      <c r="DV112" s="977" t="s">
        <v>128</v>
      </c>
      <c r="DW112" s="977"/>
      <c r="DX112" s="977"/>
      <c r="DY112" s="977"/>
      <c r="DZ112" s="978"/>
    </row>
    <row r="113" spans="1:130" s="247" customFormat="1" ht="26.25" customHeight="1" x14ac:dyDescent="0.15">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108826</v>
      </c>
      <c r="AB113" s="990"/>
      <c r="AC113" s="990"/>
      <c r="AD113" s="990"/>
      <c r="AE113" s="991"/>
      <c r="AF113" s="992">
        <v>96502</v>
      </c>
      <c r="AG113" s="990"/>
      <c r="AH113" s="990"/>
      <c r="AI113" s="990"/>
      <c r="AJ113" s="991"/>
      <c r="AK113" s="992">
        <v>95745</v>
      </c>
      <c r="AL113" s="990"/>
      <c r="AM113" s="990"/>
      <c r="AN113" s="990"/>
      <c r="AO113" s="991"/>
      <c r="AP113" s="993">
        <v>6</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v>22248</v>
      </c>
      <c r="BR113" s="976"/>
      <c r="BS113" s="976"/>
      <c r="BT113" s="976"/>
      <c r="BU113" s="976"/>
      <c r="BV113" s="976">
        <v>19219</v>
      </c>
      <c r="BW113" s="976"/>
      <c r="BX113" s="976"/>
      <c r="BY113" s="976"/>
      <c r="BZ113" s="976"/>
      <c r="CA113" s="976">
        <v>16713</v>
      </c>
      <c r="CB113" s="976"/>
      <c r="CC113" s="976"/>
      <c r="CD113" s="976"/>
      <c r="CE113" s="976"/>
      <c r="CF113" s="970">
        <v>1</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434</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14607</v>
      </c>
      <c r="AB114" s="1015"/>
      <c r="AC114" s="1015"/>
      <c r="AD114" s="1015"/>
      <c r="AE114" s="1016"/>
      <c r="AF114" s="1017">
        <v>2400</v>
      </c>
      <c r="AG114" s="1015"/>
      <c r="AH114" s="1015"/>
      <c r="AI114" s="1015"/>
      <c r="AJ114" s="1016"/>
      <c r="AK114" s="1017">
        <v>2521</v>
      </c>
      <c r="AL114" s="1015"/>
      <c r="AM114" s="1015"/>
      <c r="AN114" s="1015"/>
      <c r="AO114" s="1016"/>
      <c r="AP114" s="1018">
        <v>0.2</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870880</v>
      </c>
      <c r="BR114" s="976"/>
      <c r="BS114" s="976"/>
      <c r="BT114" s="976"/>
      <c r="BU114" s="976"/>
      <c r="BV114" s="976">
        <v>867534</v>
      </c>
      <c r="BW114" s="976"/>
      <c r="BX114" s="976"/>
      <c r="BY114" s="976"/>
      <c r="BZ114" s="976"/>
      <c r="CA114" s="976">
        <v>882528</v>
      </c>
      <c r="CB114" s="976"/>
      <c r="CC114" s="976"/>
      <c r="CD114" s="976"/>
      <c r="CE114" s="976"/>
      <c r="CF114" s="970">
        <v>55.3</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128</v>
      </c>
      <c r="DR114" s="1015"/>
      <c r="DS114" s="1015"/>
      <c r="DT114" s="1015"/>
      <c r="DU114" s="1016"/>
      <c r="DV114" s="1018" t="s">
        <v>128</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33061</v>
      </c>
      <c r="AB115" s="990"/>
      <c r="AC115" s="990"/>
      <c r="AD115" s="990"/>
      <c r="AE115" s="991"/>
      <c r="AF115" s="992" t="s">
        <v>128</v>
      </c>
      <c r="AG115" s="990"/>
      <c r="AH115" s="990"/>
      <c r="AI115" s="990"/>
      <c r="AJ115" s="991"/>
      <c r="AK115" s="992" t="s">
        <v>128</v>
      </c>
      <c r="AL115" s="990"/>
      <c r="AM115" s="990"/>
      <c r="AN115" s="990"/>
      <c r="AO115" s="991"/>
      <c r="AP115" s="993" t="s">
        <v>128</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434</v>
      </c>
      <c r="BW115" s="976"/>
      <c r="BX115" s="976"/>
      <c r="BY115" s="976"/>
      <c r="BZ115" s="976"/>
      <c r="CA115" s="976" t="s">
        <v>128</v>
      </c>
      <c r="CB115" s="976"/>
      <c r="CC115" s="976"/>
      <c r="CD115" s="976"/>
      <c r="CE115" s="976"/>
      <c r="CF115" s="970" t="s">
        <v>128</v>
      </c>
      <c r="CG115" s="971"/>
      <c r="CH115" s="971"/>
      <c r="CI115" s="971"/>
      <c r="CJ115" s="971"/>
      <c r="CK115" s="1001"/>
      <c r="CL115" s="1002"/>
      <c r="CM115" s="1005" t="s">
        <v>450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434</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451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13</v>
      </c>
      <c r="AB116" s="1015"/>
      <c r="AC116" s="1015"/>
      <c r="AD116" s="1015"/>
      <c r="AE116" s="1016"/>
      <c r="AF116" s="1017">
        <v>24</v>
      </c>
      <c r="AG116" s="1015"/>
      <c r="AH116" s="1015"/>
      <c r="AI116" s="1015"/>
      <c r="AJ116" s="1016"/>
      <c r="AK116" s="1017">
        <v>24</v>
      </c>
      <c r="AL116" s="1015"/>
      <c r="AM116" s="1015"/>
      <c r="AN116" s="1015"/>
      <c r="AO116" s="1016"/>
      <c r="AP116" s="1018">
        <v>0</v>
      </c>
      <c r="AQ116" s="1019"/>
      <c r="AR116" s="1019"/>
      <c r="AS116" s="1019"/>
      <c r="AT116" s="1020"/>
      <c r="AU116" s="956"/>
      <c r="AV116" s="957"/>
      <c r="AW116" s="957"/>
      <c r="AX116" s="957"/>
      <c r="AY116" s="957"/>
      <c r="AZ116" s="1023" t="s">
        <v>452</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128</v>
      </c>
      <c r="BW116" s="976"/>
      <c r="BX116" s="976"/>
      <c r="BY116" s="976"/>
      <c r="BZ116" s="976"/>
      <c r="CA116" s="976" t="s">
        <v>128</v>
      </c>
      <c r="CB116" s="976"/>
      <c r="CC116" s="976"/>
      <c r="CD116" s="976"/>
      <c r="CE116" s="976"/>
      <c r="CF116" s="970" t="s">
        <v>128</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128</v>
      </c>
      <c r="DM116" s="1015"/>
      <c r="DN116" s="1015"/>
      <c r="DO116" s="1015"/>
      <c r="DP116" s="1016"/>
      <c r="DQ116" s="1017" t="s">
        <v>434</v>
      </c>
      <c r="DR116" s="1015"/>
      <c r="DS116" s="1015"/>
      <c r="DT116" s="1015"/>
      <c r="DU116" s="1016"/>
      <c r="DV116" s="1018" t="s">
        <v>128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691568</v>
      </c>
      <c r="AB117" s="1033"/>
      <c r="AC117" s="1033"/>
      <c r="AD117" s="1033"/>
      <c r="AE117" s="1034"/>
      <c r="AF117" s="1035">
        <v>574156</v>
      </c>
      <c r="AG117" s="1033"/>
      <c r="AH117" s="1033"/>
      <c r="AI117" s="1033"/>
      <c r="AJ117" s="1034"/>
      <c r="AK117" s="1035">
        <v>434039</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456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306</v>
      </c>
      <c r="AG118" s="941"/>
      <c r="AH118" s="941"/>
      <c r="AI118" s="941"/>
      <c r="AJ118" s="942"/>
      <c r="AK118" s="940" t="s">
        <v>305</v>
      </c>
      <c r="AL118" s="941"/>
      <c r="AM118" s="941"/>
      <c r="AN118" s="941"/>
      <c r="AO118" s="942"/>
      <c r="AP118" s="1027" t="s">
        <v>428</v>
      </c>
      <c r="AQ118" s="1028"/>
      <c r="AR118" s="1028"/>
      <c r="AS118" s="1028"/>
      <c r="AT118" s="1029"/>
      <c r="AU118" s="956"/>
      <c r="AV118" s="957"/>
      <c r="AW118" s="957"/>
      <c r="AX118" s="957"/>
      <c r="AY118" s="957"/>
      <c r="AZ118" s="1030" t="s">
        <v>457</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128</v>
      </c>
      <c r="CB118" s="1054"/>
      <c r="CC118" s="1054"/>
      <c r="CD118" s="1054"/>
      <c r="CE118" s="1054"/>
      <c r="CF118" s="970" t="s">
        <v>434</v>
      </c>
      <c r="CG118" s="971"/>
      <c r="CH118" s="971"/>
      <c r="CI118" s="971"/>
      <c r="CJ118" s="971"/>
      <c r="CK118" s="1001"/>
      <c r="CL118" s="1002"/>
      <c r="CM118" s="972" t="s">
        <v>458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459</v>
      </c>
      <c r="BP119" s="1062"/>
      <c r="BQ119" s="1053">
        <v>4773147</v>
      </c>
      <c r="BR119" s="1054"/>
      <c r="BS119" s="1054"/>
      <c r="BT119" s="1054"/>
      <c r="BU119" s="1054"/>
      <c r="BV119" s="1054">
        <v>4653010</v>
      </c>
      <c r="BW119" s="1054"/>
      <c r="BX119" s="1054"/>
      <c r="BY119" s="1054"/>
      <c r="BZ119" s="1054"/>
      <c r="CA119" s="1054">
        <v>4637600</v>
      </c>
      <c r="CB119" s="1054"/>
      <c r="CC119" s="1054"/>
      <c r="CD119" s="1054"/>
      <c r="CE119" s="1054"/>
      <c r="CF119" s="1055"/>
      <c r="CG119" s="1056"/>
      <c r="CH119" s="1056"/>
      <c r="CI119" s="1056"/>
      <c r="CJ119" s="1057"/>
      <c r="CK119" s="1003"/>
      <c r="CL119" s="1004"/>
      <c r="CM119" s="1058" t="s">
        <v>460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434</v>
      </c>
      <c r="DR119" s="1040"/>
      <c r="DS119" s="1040"/>
      <c r="DT119" s="1040"/>
      <c r="DU119" s="1041"/>
      <c r="DV119" s="1042" t="s">
        <v>128</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461</v>
      </c>
      <c r="AV120" s="1046"/>
      <c r="AW120" s="1046"/>
      <c r="AX120" s="1046"/>
      <c r="AY120" s="1047"/>
      <c r="AZ120" s="996" t="s">
        <v>462</v>
      </c>
      <c r="BA120" s="945"/>
      <c r="BB120" s="945"/>
      <c r="BC120" s="945"/>
      <c r="BD120" s="945"/>
      <c r="BE120" s="945"/>
      <c r="BF120" s="945"/>
      <c r="BG120" s="945"/>
      <c r="BH120" s="945"/>
      <c r="BI120" s="945"/>
      <c r="BJ120" s="945"/>
      <c r="BK120" s="945"/>
      <c r="BL120" s="945"/>
      <c r="BM120" s="945"/>
      <c r="BN120" s="945"/>
      <c r="BO120" s="945"/>
      <c r="BP120" s="946"/>
      <c r="BQ120" s="982">
        <v>1243379</v>
      </c>
      <c r="BR120" s="983"/>
      <c r="BS120" s="983"/>
      <c r="BT120" s="983"/>
      <c r="BU120" s="983"/>
      <c r="BV120" s="983">
        <v>1241152</v>
      </c>
      <c r="BW120" s="983"/>
      <c r="BX120" s="983"/>
      <c r="BY120" s="983"/>
      <c r="BZ120" s="983"/>
      <c r="CA120" s="983">
        <v>1271452</v>
      </c>
      <c r="CB120" s="983"/>
      <c r="CC120" s="983"/>
      <c r="CD120" s="983"/>
      <c r="CE120" s="983"/>
      <c r="CF120" s="997">
        <v>79.599999999999994</v>
      </c>
      <c r="CG120" s="998"/>
      <c r="CH120" s="998"/>
      <c r="CI120" s="998"/>
      <c r="CJ120" s="998"/>
      <c r="CK120" s="1063" t="s">
        <v>463</v>
      </c>
      <c r="CL120" s="1064"/>
      <c r="CM120" s="1064"/>
      <c r="CN120" s="1064"/>
      <c r="CO120" s="1065"/>
      <c r="CP120" s="1071" t="s">
        <v>406</v>
      </c>
      <c r="CQ120" s="1072"/>
      <c r="CR120" s="1072"/>
      <c r="CS120" s="1072"/>
      <c r="CT120" s="1072"/>
      <c r="CU120" s="1072"/>
      <c r="CV120" s="1072"/>
      <c r="CW120" s="1072"/>
      <c r="CX120" s="1072"/>
      <c r="CY120" s="1072"/>
      <c r="CZ120" s="1072"/>
      <c r="DA120" s="1072"/>
      <c r="DB120" s="1072"/>
      <c r="DC120" s="1072"/>
      <c r="DD120" s="1072"/>
      <c r="DE120" s="1072"/>
      <c r="DF120" s="1073"/>
      <c r="DG120" s="982">
        <v>860308</v>
      </c>
      <c r="DH120" s="983"/>
      <c r="DI120" s="983"/>
      <c r="DJ120" s="983"/>
      <c r="DK120" s="983"/>
      <c r="DL120" s="983">
        <v>822755</v>
      </c>
      <c r="DM120" s="983"/>
      <c r="DN120" s="983"/>
      <c r="DO120" s="983"/>
      <c r="DP120" s="983"/>
      <c r="DQ120" s="983">
        <v>828108</v>
      </c>
      <c r="DR120" s="983"/>
      <c r="DS120" s="983"/>
      <c r="DT120" s="983"/>
      <c r="DU120" s="983"/>
      <c r="DV120" s="984">
        <v>51.9</v>
      </c>
      <c r="DW120" s="984"/>
      <c r="DX120" s="984"/>
      <c r="DY120" s="984"/>
      <c r="DZ120" s="985"/>
    </row>
    <row r="121" spans="1:130" s="247" customFormat="1" ht="26.25" customHeight="1" x14ac:dyDescent="0.15">
      <c r="A121" s="1115"/>
      <c r="B121" s="1002"/>
      <c r="C121" s="1023" t="s">
        <v>464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33061</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465</v>
      </c>
      <c r="BA121" s="1006"/>
      <c r="BB121" s="1006"/>
      <c r="BC121" s="1006"/>
      <c r="BD121" s="1006"/>
      <c r="BE121" s="1006"/>
      <c r="BF121" s="1006"/>
      <c r="BG121" s="1006"/>
      <c r="BH121" s="1006"/>
      <c r="BI121" s="1006"/>
      <c r="BJ121" s="1006"/>
      <c r="BK121" s="1006"/>
      <c r="BL121" s="1006"/>
      <c r="BM121" s="1006"/>
      <c r="BN121" s="1006"/>
      <c r="BO121" s="1006"/>
      <c r="BP121" s="1007"/>
      <c r="BQ121" s="975">
        <v>485934</v>
      </c>
      <c r="BR121" s="976"/>
      <c r="BS121" s="976"/>
      <c r="BT121" s="976"/>
      <c r="BU121" s="976"/>
      <c r="BV121" s="976">
        <v>492680</v>
      </c>
      <c r="BW121" s="976"/>
      <c r="BX121" s="976"/>
      <c r="BY121" s="976"/>
      <c r="BZ121" s="976"/>
      <c r="CA121" s="976">
        <v>479979</v>
      </c>
      <c r="CB121" s="976"/>
      <c r="CC121" s="976"/>
      <c r="CD121" s="976"/>
      <c r="CE121" s="976"/>
      <c r="CF121" s="970">
        <v>30.1</v>
      </c>
      <c r="CG121" s="971"/>
      <c r="CH121" s="971"/>
      <c r="CI121" s="971"/>
      <c r="CJ121" s="971"/>
      <c r="CK121" s="1066"/>
      <c r="CL121" s="1067"/>
      <c r="CM121" s="1067"/>
      <c r="CN121" s="1067"/>
      <c r="CO121" s="1068"/>
      <c r="CP121" s="1076" t="s">
        <v>404</v>
      </c>
      <c r="CQ121" s="1077"/>
      <c r="CR121" s="1077"/>
      <c r="CS121" s="1077"/>
      <c r="CT121" s="1077"/>
      <c r="CU121" s="1077"/>
      <c r="CV121" s="1077"/>
      <c r="CW121" s="1077"/>
      <c r="CX121" s="1077"/>
      <c r="CY121" s="1077"/>
      <c r="CZ121" s="1077"/>
      <c r="DA121" s="1077"/>
      <c r="DB121" s="1077"/>
      <c r="DC121" s="1077"/>
      <c r="DD121" s="1077"/>
      <c r="DE121" s="1077"/>
      <c r="DF121" s="1078"/>
      <c r="DG121" s="975">
        <v>75618</v>
      </c>
      <c r="DH121" s="976"/>
      <c r="DI121" s="976"/>
      <c r="DJ121" s="976"/>
      <c r="DK121" s="976"/>
      <c r="DL121" s="976">
        <v>67835</v>
      </c>
      <c r="DM121" s="976"/>
      <c r="DN121" s="976"/>
      <c r="DO121" s="976"/>
      <c r="DP121" s="976"/>
      <c r="DQ121" s="976">
        <v>54904</v>
      </c>
      <c r="DR121" s="976"/>
      <c r="DS121" s="976"/>
      <c r="DT121" s="976"/>
      <c r="DU121" s="976"/>
      <c r="DV121" s="977">
        <v>3.4</v>
      </c>
      <c r="DW121" s="977"/>
      <c r="DX121" s="977"/>
      <c r="DY121" s="977"/>
      <c r="DZ121" s="978"/>
    </row>
    <row r="122" spans="1:130" s="247" customFormat="1" ht="26.25" customHeight="1" x14ac:dyDescent="0.15">
      <c r="A122" s="1115"/>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2893967</v>
      </c>
      <c r="BR122" s="1054"/>
      <c r="BS122" s="1054"/>
      <c r="BT122" s="1054"/>
      <c r="BU122" s="1054"/>
      <c r="BV122" s="1054">
        <v>2883957</v>
      </c>
      <c r="BW122" s="1054"/>
      <c r="BX122" s="1054"/>
      <c r="BY122" s="1054"/>
      <c r="BZ122" s="1054"/>
      <c r="CA122" s="1054">
        <v>2832888</v>
      </c>
      <c r="CB122" s="1054"/>
      <c r="CC122" s="1054"/>
      <c r="CD122" s="1054"/>
      <c r="CE122" s="1054"/>
      <c r="CF122" s="1074">
        <v>177.4</v>
      </c>
      <c r="CG122" s="1075"/>
      <c r="CH122" s="1075"/>
      <c r="CI122" s="1075"/>
      <c r="CJ122" s="1075"/>
      <c r="CK122" s="1066"/>
      <c r="CL122" s="1067"/>
      <c r="CM122" s="1067"/>
      <c r="CN122" s="1067"/>
      <c r="CO122" s="1068"/>
      <c r="CP122" s="1076" t="s">
        <v>403</v>
      </c>
      <c r="CQ122" s="1077"/>
      <c r="CR122" s="1077"/>
      <c r="CS122" s="1077"/>
      <c r="CT122" s="1077"/>
      <c r="CU122" s="1077"/>
      <c r="CV122" s="1077"/>
      <c r="CW122" s="1077"/>
      <c r="CX122" s="1077"/>
      <c r="CY122" s="1077"/>
      <c r="CZ122" s="1077"/>
      <c r="DA122" s="1077"/>
      <c r="DB122" s="1077"/>
      <c r="DC122" s="1077"/>
      <c r="DD122" s="1077"/>
      <c r="DE122" s="1077"/>
      <c r="DF122" s="1078"/>
      <c r="DG122" s="975">
        <v>54639</v>
      </c>
      <c r="DH122" s="976"/>
      <c r="DI122" s="976"/>
      <c r="DJ122" s="976"/>
      <c r="DK122" s="976"/>
      <c r="DL122" s="976">
        <v>48150</v>
      </c>
      <c r="DM122" s="976"/>
      <c r="DN122" s="976"/>
      <c r="DO122" s="976"/>
      <c r="DP122" s="976"/>
      <c r="DQ122" s="976">
        <v>40485</v>
      </c>
      <c r="DR122" s="976"/>
      <c r="DS122" s="976"/>
      <c r="DT122" s="976"/>
      <c r="DU122" s="976"/>
      <c r="DV122" s="977">
        <v>2.5</v>
      </c>
      <c r="DW122" s="977"/>
      <c r="DX122" s="977"/>
      <c r="DY122" s="977"/>
      <c r="DZ122" s="978"/>
    </row>
    <row r="123" spans="1:130" s="247" customFormat="1" ht="26.25" customHeight="1" x14ac:dyDescent="0.15">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467</v>
      </c>
      <c r="BP123" s="1062"/>
      <c r="BQ123" s="1121">
        <v>4623280</v>
      </c>
      <c r="BR123" s="1122"/>
      <c r="BS123" s="1122"/>
      <c r="BT123" s="1122"/>
      <c r="BU123" s="1122"/>
      <c r="BV123" s="1122">
        <v>4617789</v>
      </c>
      <c r="BW123" s="1122"/>
      <c r="BX123" s="1122"/>
      <c r="BY123" s="1122"/>
      <c r="BZ123" s="1122"/>
      <c r="CA123" s="1122">
        <v>4584319</v>
      </c>
      <c r="CB123" s="1122"/>
      <c r="CC123" s="1122"/>
      <c r="CD123" s="1122"/>
      <c r="CE123" s="1122"/>
      <c r="CF123" s="1055"/>
      <c r="CG123" s="1056"/>
      <c r="CH123" s="1056"/>
      <c r="CI123" s="1056"/>
      <c r="CJ123" s="1057"/>
      <c r="CK123" s="1066"/>
      <c r="CL123" s="1067"/>
      <c r="CM123" s="1067"/>
      <c r="CN123" s="1067"/>
      <c r="CO123" s="1068"/>
      <c r="CP123" s="1076" t="s">
        <v>401</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128</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456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128</v>
      </c>
      <c r="AG124" s="1015"/>
      <c r="AH124" s="1015"/>
      <c r="AI124" s="1015"/>
      <c r="AJ124" s="1016"/>
      <c r="AK124" s="1017" t="s">
        <v>128</v>
      </c>
      <c r="AL124" s="1015"/>
      <c r="AM124" s="1015"/>
      <c r="AN124" s="1015"/>
      <c r="AO124" s="1016"/>
      <c r="AP124" s="1018" t="s">
        <v>128</v>
      </c>
      <c r="AQ124" s="1019"/>
      <c r="AR124" s="1019"/>
      <c r="AS124" s="1019"/>
      <c r="AT124" s="1020"/>
      <c r="AU124" s="1117" t="s">
        <v>468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9.1</v>
      </c>
      <c r="BR124" s="1084"/>
      <c r="BS124" s="1084"/>
      <c r="BT124" s="1084"/>
      <c r="BU124" s="1084"/>
      <c r="BV124" s="1084">
        <v>2.1</v>
      </c>
      <c r="BW124" s="1084"/>
      <c r="BX124" s="1084"/>
      <c r="BY124" s="1084"/>
      <c r="BZ124" s="1084"/>
      <c r="CA124" s="1084">
        <v>3.3</v>
      </c>
      <c r="CB124" s="1084"/>
      <c r="CC124" s="1084"/>
      <c r="CD124" s="1084"/>
      <c r="CE124" s="1084"/>
      <c r="CF124" s="1085"/>
      <c r="CG124" s="1086"/>
      <c r="CH124" s="1086"/>
      <c r="CI124" s="1086"/>
      <c r="CJ124" s="1087"/>
      <c r="CK124" s="1069"/>
      <c r="CL124" s="1069"/>
      <c r="CM124" s="1069"/>
      <c r="CN124" s="1069"/>
      <c r="CO124" s="1070"/>
      <c r="CP124" s="1076" t="s">
        <v>469</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458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470</v>
      </c>
      <c r="CL125" s="1064"/>
      <c r="CM125" s="1064"/>
      <c r="CN125" s="1064"/>
      <c r="CO125" s="1065"/>
      <c r="CP125" s="996" t="s">
        <v>471</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472</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473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474</v>
      </c>
      <c r="AY127" s="1089"/>
      <c r="AZ127" s="1089"/>
      <c r="BA127" s="1089"/>
      <c r="BB127" s="1089"/>
      <c r="BC127" s="1089"/>
      <c r="BD127" s="1089"/>
      <c r="BE127" s="1090"/>
      <c r="BF127" s="1091" t="s">
        <v>475</v>
      </c>
      <c r="BG127" s="1089"/>
      <c r="BH127" s="1089"/>
      <c r="BI127" s="1089"/>
      <c r="BJ127" s="1089"/>
      <c r="BK127" s="1089"/>
      <c r="BL127" s="1090"/>
      <c r="BM127" s="1091" t="s">
        <v>476</v>
      </c>
      <c r="BN127" s="1089"/>
      <c r="BO127" s="1089"/>
      <c r="BP127" s="1089"/>
      <c r="BQ127" s="1089"/>
      <c r="BR127" s="1089"/>
      <c r="BS127" s="1090"/>
      <c r="BT127" s="1091" t="s">
        <v>477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478</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479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480</v>
      </c>
      <c r="X128" s="1101"/>
      <c r="Y128" s="1101"/>
      <c r="Z128" s="1102"/>
      <c r="AA128" s="1103">
        <v>83348</v>
      </c>
      <c r="AB128" s="1104"/>
      <c r="AC128" s="1104"/>
      <c r="AD128" s="1104"/>
      <c r="AE128" s="1105"/>
      <c r="AF128" s="1106">
        <v>74167</v>
      </c>
      <c r="AG128" s="1104"/>
      <c r="AH128" s="1104"/>
      <c r="AI128" s="1104"/>
      <c r="AJ128" s="1105"/>
      <c r="AK128" s="1106">
        <v>45478</v>
      </c>
      <c r="AL128" s="1104"/>
      <c r="AM128" s="1104"/>
      <c r="AN128" s="1104"/>
      <c r="AO128" s="1105"/>
      <c r="AP128" s="1107"/>
      <c r="AQ128" s="1108"/>
      <c r="AR128" s="1108"/>
      <c r="AS128" s="1108"/>
      <c r="AT128" s="1109"/>
      <c r="AU128" s="283"/>
      <c r="AV128" s="283"/>
      <c r="AW128" s="283"/>
      <c r="AX128" s="944" t="s">
        <v>481</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482</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483</v>
      </c>
      <c r="X129" s="1130"/>
      <c r="Y129" s="1130"/>
      <c r="Z129" s="1131"/>
      <c r="AA129" s="1014">
        <v>2057606</v>
      </c>
      <c r="AB129" s="1015"/>
      <c r="AC129" s="1015"/>
      <c r="AD129" s="1015"/>
      <c r="AE129" s="1016"/>
      <c r="AF129" s="1017">
        <v>1969842</v>
      </c>
      <c r="AG129" s="1015"/>
      <c r="AH129" s="1015"/>
      <c r="AI129" s="1015"/>
      <c r="AJ129" s="1016"/>
      <c r="AK129" s="1017">
        <v>1892927</v>
      </c>
      <c r="AL129" s="1015"/>
      <c r="AM129" s="1015"/>
      <c r="AN129" s="1015"/>
      <c r="AO129" s="1016"/>
      <c r="AP129" s="1132"/>
      <c r="AQ129" s="1133"/>
      <c r="AR129" s="1133"/>
      <c r="AS129" s="1133"/>
      <c r="AT129" s="1134"/>
      <c r="AU129" s="285"/>
      <c r="AV129" s="285"/>
      <c r="AW129" s="285"/>
      <c r="AX129" s="1123" t="s">
        <v>484</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486</v>
      </c>
      <c r="X130" s="1130"/>
      <c r="Y130" s="1130"/>
      <c r="Z130" s="1131"/>
      <c r="AA130" s="1014">
        <v>411392</v>
      </c>
      <c r="AB130" s="1015"/>
      <c r="AC130" s="1015"/>
      <c r="AD130" s="1015"/>
      <c r="AE130" s="1016"/>
      <c r="AF130" s="1017">
        <v>365052</v>
      </c>
      <c r="AG130" s="1015"/>
      <c r="AH130" s="1015"/>
      <c r="AI130" s="1015"/>
      <c r="AJ130" s="1016"/>
      <c r="AK130" s="1017">
        <v>296183</v>
      </c>
      <c r="AL130" s="1015"/>
      <c r="AM130" s="1015"/>
      <c r="AN130" s="1015"/>
      <c r="AO130" s="1016"/>
      <c r="AP130" s="1132"/>
      <c r="AQ130" s="1133"/>
      <c r="AR130" s="1133"/>
      <c r="AS130" s="1133"/>
      <c r="AT130" s="1134"/>
      <c r="AU130" s="285"/>
      <c r="AV130" s="285"/>
      <c r="AW130" s="285"/>
      <c r="AX130" s="1123" t="s">
        <v>487</v>
      </c>
      <c r="AY130" s="1006"/>
      <c r="AZ130" s="1006"/>
      <c r="BA130" s="1006"/>
      <c r="BB130" s="1006"/>
      <c r="BC130" s="1006"/>
      <c r="BD130" s="1006"/>
      <c r="BE130" s="1007"/>
      <c r="BF130" s="1160">
        <v>8.6999999999999993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488</v>
      </c>
      <c r="X131" s="1168"/>
      <c r="Y131" s="1168"/>
      <c r="Z131" s="1169"/>
      <c r="AA131" s="1061">
        <v>1646214</v>
      </c>
      <c r="AB131" s="1040"/>
      <c r="AC131" s="1040"/>
      <c r="AD131" s="1040"/>
      <c r="AE131" s="1041"/>
      <c r="AF131" s="1039">
        <v>1604790</v>
      </c>
      <c r="AG131" s="1040"/>
      <c r="AH131" s="1040"/>
      <c r="AI131" s="1040"/>
      <c r="AJ131" s="1041"/>
      <c r="AK131" s="1039">
        <v>1596744</v>
      </c>
      <c r="AL131" s="1040"/>
      <c r="AM131" s="1040"/>
      <c r="AN131" s="1040"/>
      <c r="AO131" s="1041"/>
      <c r="AP131" s="1170"/>
      <c r="AQ131" s="1171"/>
      <c r="AR131" s="1171"/>
      <c r="AS131" s="1171"/>
      <c r="AT131" s="1172"/>
      <c r="AU131" s="285"/>
      <c r="AV131" s="285"/>
      <c r="AW131" s="285"/>
      <c r="AX131" s="1142" t="s">
        <v>489</v>
      </c>
      <c r="AY131" s="1093"/>
      <c r="AZ131" s="1093"/>
      <c r="BA131" s="1093"/>
      <c r="BB131" s="1093"/>
      <c r="BC131" s="1093"/>
      <c r="BD131" s="1093"/>
      <c r="BE131" s="1094"/>
      <c r="BF131" s="1143">
        <v>3.3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491</v>
      </c>
      <c r="W132" s="1153"/>
      <c r="X132" s="1153"/>
      <c r="Y132" s="1153"/>
      <c r="Z132" s="1154"/>
      <c r="AA132" s="1155">
        <v>11.956404210000001</v>
      </c>
      <c r="AB132" s="1156"/>
      <c r="AC132" s="1156"/>
      <c r="AD132" s="1156"/>
      <c r="AE132" s="1157"/>
      <c r="AF132" s="1158">
        <v>8.4083898829999999</v>
      </c>
      <c r="AG132" s="1156"/>
      <c r="AH132" s="1156"/>
      <c r="AI132" s="1156"/>
      <c r="AJ132" s="1157"/>
      <c r="AK132" s="1158">
        <v>5.7853982860000004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492</v>
      </c>
      <c r="W133" s="1136"/>
      <c r="X133" s="1136"/>
      <c r="Y133" s="1136"/>
      <c r="Z133" s="1137"/>
      <c r="AA133" s="1138">
        <v>10.8</v>
      </c>
      <c r="AB133" s="1139"/>
      <c r="AC133" s="1139"/>
      <c r="AD133" s="1139"/>
      <c r="AE133" s="1140"/>
      <c r="AF133" s="1138">
        <v>10.199999999999999</v>
      </c>
      <c r="AG133" s="1139"/>
      <c r="AH133" s="1139"/>
      <c r="AI133" s="1139"/>
      <c r="AJ133" s="1140"/>
      <c r="AK133" s="1138">
        <v>8.6999999999999993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kwuxohk3KlORIdxHOA8KEiPMYx5dOTIz8cfODdxYs0Eb6pUhdp610GUbXzdjleWB9hsEgO7kRVZUbswF5zshQ==" saltValue="9Gut+CfGWgslitOxfQbL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F16" zoomScaleNormal="85" zoomScaleSheetLayoutView="100" workbookViewId="0">
      <selection activeCell="CR94" sqref="CR9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74H1OxzhWvjMtWsDrTDVwriZaYWP9E90zffrk4ONzbAjxAaRMhlr04gnobwduVO3URbEOqqfGk1F4Ez5PT56A==" saltValue="1DGY1m/AMdL18ZnEg0TI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kECJ/eu+K/z+E9oiiYHgUrl4EDK8IxwNRNFyuIAx+xaIQ2Lh/Y1ISdtAdAL61WlT4ft0+2MyDk5oifyMGBE/w==" saltValue="HQA1ozkx2UOKASYgZec3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A46" workbookViewId="0">
      <selection activeCell="AN61" sqref="AN6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501</v>
      </c>
      <c r="AL9" s="1179"/>
      <c r="AM9" s="1179"/>
      <c r="AN9" s="1180"/>
      <c r="AO9" s="313">
        <v>559228</v>
      </c>
      <c r="AP9" s="313">
        <v>192704</v>
      </c>
      <c r="AQ9" s="314">
        <v>198046</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502</v>
      </c>
      <c r="AL10" s="1179"/>
      <c r="AM10" s="1179"/>
      <c r="AN10" s="1180"/>
      <c r="AO10" s="316">
        <v>53702</v>
      </c>
      <c r="AP10" s="316">
        <v>18505</v>
      </c>
      <c r="AQ10" s="317">
        <v>23470</v>
      </c>
      <c r="AR10" s="318">
        <v>-21.2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503</v>
      </c>
      <c r="AL11" s="1179"/>
      <c r="AM11" s="1179"/>
      <c r="AN11" s="1180"/>
      <c r="AO11" s="316">
        <v>74050</v>
      </c>
      <c r="AP11" s="316">
        <v>25517</v>
      </c>
      <c r="AQ11" s="317">
        <v>31217</v>
      </c>
      <c r="AR11" s="318">
        <v>-18.3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504</v>
      </c>
      <c r="AL12" s="1179"/>
      <c r="AM12" s="1179"/>
      <c r="AN12" s="1180"/>
      <c r="AO12" s="316" t="s">
        <v>505</v>
      </c>
      <c r="AP12" s="316" t="s">
        <v>505</v>
      </c>
      <c r="AQ12" s="317">
        <v>3147</v>
      </c>
      <c r="AR12" s="318" t="s">
        <v>505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506</v>
      </c>
      <c r="AL13" s="1179"/>
      <c r="AM13" s="1179"/>
      <c r="AN13" s="1180"/>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507</v>
      </c>
      <c r="AL14" s="1179"/>
      <c r="AM14" s="1179"/>
      <c r="AN14" s="1180"/>
      <c r="AO14" s="316">
        <v>31561</v>
      </c>
      <c r="AP14" s="316">
        <v>10876</v>
      </c>
      <c r="AQ14" s="317">
        <v>10757</v>
      </c>
      <c r="AR14" s="318">
        <v>1.1000000000000001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508</v>
      </c>
      <c r="AL15" s="1179"/>
      <c r="AM15" s="1179"/>
      <c r="AN15" s="1180"/>
      <c r="AO15" s="316">
        <v>2951</v>
      </c>
      <c r="AP15" s="316">
        <v>1017</v>
      </c>
      <c r="AQ15" s="317">
        <v>4810</v>
      </c>
      <c r="AR15" s="318">
        <v>-78.900000000000006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509</v>
      </c>
      <c r="AL16" s="1182"/>
      <c r="AM16" s="1182"/>
      <c r="AN16" s="1183"/>
      <c r="AO16" s="316">
        <v>-52497</v>
      </c>
      <c r="AP16" s="316">
        <v>-18090</v>
      </c>
      <c r="AQ16" s="317">
        <v>-18847</v>
      </c>
      <c r="AR16" s="318">
        <v>-4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668995</v>
      </c>
      <c r="AP17" s="316">
        <v>230529</v>
      </c>
      <c r="AQ17" s="317">
        <v>252599</v>
      </c>
      <c r="AR17" s="318">
        <v>-8.6999999999999993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514</v>
      </c>
      <c r="AL21" s="1174"/>
      <c r="AM21" s="1174"/>
      <c r="AN21" s="1175"/>
      <c r="AO21" s="328">
        <v>20.68</v>
      </c>
      <c r="AP21" s="329">
        <v>22.36</v>
      </c>
      <c r="AQ21" s="330">
        <v>-1.68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515</v>
      </c>
      <c r="AL22" s="1174"/>
      <c r="AM22" s="1174"/>
      <c r="AN22" s="1175"/>
      <c r="AO22" s="333">
        <v>97.5</v>
      </c>
      <c r="AP22" s="334">
        <v>95.6</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519</v>
      </c>
      <c r="AL32" s="1190"/>
      <c r="AM32" s="1190"/>
      <c r="AN32" s="1191"/>
      <c r="AO32" s="343">
        <v>335749</v>
      </c>
      <c r="AP32" s="343">
        <v>115696</v>
      </c>
      <c r="AQ32" s="344">
        <v>139617</v>
      </c>
      <c r="AR32" s="345">
        <v>-17.100000000000001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520</v>
      </c>
      <c r="AL33" s="1190"/>
      <c r="AM33" s="1190"/>
      <c r="AN33" s="1191"/>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521</v>
      </c>
      <c r="AL34" s="1190"/>
      <c r="AM34" s="1190"/>
      <c r="AN34" s="1191"/>
      <c r="AO34" s="343" t="s">
        <v>505</v>
      </c>
      <c r="AP34" s="343" t="s">
        <v>505</v>
      </c>
      <c r="AQ34" s="344">
        <v>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522</v>
      </c>
      <c r="AL35" s="1190"/>
      <c r="AM35" s="1190"/>
      <c r="AN35" s="1191"/>
      <c r="AO35" s="343">
        <v>95745</v>
      </c>
      <c r="AP35" s="343">
        <v>32993</v>
      </c>
      <c r="AQ35" s="344">
        <v>32699</v>
      </c>
      <c r="AR35" s="345">
        <v>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523</v>
      </c>
      <c r="AL36" s="1190"/>
      <c r="AM36" s="1190"/>
      <c r="AN36" s="1191"/>
      <c r="AO36" s="343">
        <v>2521</v>
      </c>
      <c r="AP36" s="343">
        <v>869</v>
      </c>
      <c r="AQ36" s="344">
        <v>4068</v>
      </c>
      <c r="AR36" s="345">
        <v>-78.599999999999994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524</v>
      </c>
      <c r="AL37" s="1190"/>
      <c r="AM37" s="1190"/>
      <c r="AN37" s="1191"/>
      <c r="AO37" s="343" t="s">
        <v>505</v>
      </c>
      <c r="AP37" s="343" t="s">
        <v>505</v>
      </c>
      <c r="AQ37" s="344">
        <v>1263</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525</v>
      </c>
      <c r="AL38" s="1193"/>
      <c r="AM38" s="1193"/>
      <c r="AN38" s="1194"/>
      <c r="AO38" s="346">
        <v>24</v>
      </c>
      <c r="AP38" s="346">
        <v>8</v>
      </c>
      <c r="AQ38" s="347">
        <v>23</v>
      </c>
      <c r="AR38" s="335">
        <v>-65.2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526</v>
      </c>
      <c r="AL39" s="1193"/>
      <c r="AM39" s="1193"/>
      <c r="AN39" s="1194"/>
      <c r="AO39" s="343">
        <v>-45478</v>
      </c>
      <c r="AP39" s="343">
        <v>-15671</v>
      </c>
      <c r="AQ39" s="344">
        <v>-8148</v>
      </c>
      <c r="AR39" s="345">
        <v>92.3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527</v>
      </c>
      <c r="AL40" s="1190"/>
      <c r="AM40" s="1190"/>
      <c r="AN40" s="1191"/>
      <c r="AO40" s="343">
        <v>-296183</v>
      </c>
      <c r="AP40" s="343">
        <v>-102062</v>
      </c>
      <c r="AQ40" s="344">
        <v>-124721</v>
      </c>
      <c r="AR40" s="345">
        <v>-18.2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92378</v>
      </c>
      <c r="AP41" s="343">
        <v>31833</v>
      </c>
      <c r="AQ41" s="344">
        <v>44807</v>
      </c>
      <c r="AR41" s="345">
        <v>-29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496</v>
      </c>
      <c r="AN49" s="1186" t="s">
        <v>531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384021</v>
      </c>
      <c r="AN51" s="365">
        <v>120383</v>
      </c>
      <c r="AO51" s="366">
        <v>64.599999999999994</v>
      </c>
      <c r="AP51" s="367">
        <v>280458</v>
      </c>
      <c r="AQ51" s="368">
        <v>-15.8</v>
      </c>
      <c r="AR51" s="369">
        <v>80.400000000000006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42356</v>
      </c>
      <c r="AN52" s="373">
        <v>13278</v>
      </c>
      <c r="AO52" s="374">
        <v>-73.8</v>
      </c>
      <c r="AP52" s="375">
        <v>127286</v>
      </c>
      <c r="AQ52" s="376">
        <v>0.4</v>
      </c>
      <c r="AR52" s="377">
        <v>-74.2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296282</v>
      </c>
      <c r="AN53" s="365">
        <v>95268</v>
      </c>
      <c r="AO53" s="366">
        <v>-20.9</v>
      </c>
      <c r="AP53" s="367">
        <v>291945</v>
      </c>
      <c r="AQ53" s="368">
        <v>4.0999999999999996</v>
      </c>
      <c r="AR53" s="369">
        <v>-25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98957</v>
      </c>
      <c r="AN54" s="373">
        <v>31819</v>
      </c>
      <c r="AO54" s="374">
        <v>139.6</v>
      </c>
      <c r="AP54" s="375">
        <v>127651</v>
      </c>
      <c r="AQ54" s="376">
        <v>0.3</v>
      </c>
      <c r="AR54" s="377">
        <v>139.30000000000001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535201</v>
      </c>
      <c r="AN55" s="365">
        <v>177219</v>
      </c>
      <c r="AO55" s="366">
        <v>86</v>
      </c>
      <c r="AP55" s="367">
        <v>291173</v>
      </c>
      <c r="AQ55" s="368">
        <v>-0.3</v>
      </c>
      <c r="AR55" s="369">
        <v>86.3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58769</v>
      </c>
      <c r="AN56" s="373">
        <v>19460</v>
      </c>
      <c r="AO56" s="374">
        <v>-38.799999999999997</v>
      </c>
      <c r="AP56" s="375">
        <v>119071</v>
      </c>
      <c r="AQ56" s="376">
        <v>-6.7</v>
      </c>
      <c r="AR56" s="377">
        <v>-32.1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699765</v>
      </c>
      <c r="AN57" s="365">
        <v>235136</v>
      </c>
      <c r="AO57" s="366">
        <v>32.700000000000003</v>
      </c>
      <c r="AP57" s="367">
        <v>271581</v>
      </c>
      <c r="AQ57" s="368">
        <v>-6.7</v>
      </c>
      <c r="AR57" s="369">
        <v>39.4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233865</v>
      </c>
      <c r="AN58" s="373">
        <v>78584</v>
      </c>
      <c r="AO58" s="374">
        <v>303.8</v>
      </c>
      <c r="AP58" s="375">
        <v>117844</v>
      </c>
      <c r="AQ58" s="376">
        <v>-1</v>
      </c>
      <c r="AR58" s="377">
        <v>304.8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555758</v>
      </c>
      <c r="AN59" s="365">
        <v>191509</v>
      </c>
      <c r="AO59" s="366">
        <v>-18.600000000000001</v>
      </c>
      <c r="AP59" s="367">
        <v>268375</v>
      </c>
      <c r="AQ59" s="368">
        <v>-1.2</v>
      </c>
      <c r="AR59" s="369">
        <v>-17.399999999999999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179253</v>
      </c>
      <c r="AN60" s="373">
        <v>61769</v>
      </c>
      <c r="AO60" s="374">
        <v>-21.4</v>
      </c>
      <c r="AP60" s="375">
        <v>119602</v>
      </c>
      <c r="AQ60" s="376">
        <v>1.5</v>
      </c>
      <c r="AR60" s="377">
        <v>-22.9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494205</v>
      </c>
      <c r="AN61" s="380">
        <v>163903</v>
      </c>
      <c r="AO61" s="381">
        <v>28.8</v>
      </c>
      <c r="AP61" s="382">
        <v>280706</v>
      </c>
      <c r="AQ61" s="383">
        <v>-4</v>
      </c>
      <c r="AR61" s="369">
        <v>32.799999999999997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122640</v>
      </c>
      <c r="AN62" s="373">
        <v>40982</v>
      </c>
      <c r="AO62" s="374">
        <v>61.9</v>
      </c>
      <c r="AP62" s="375">
        <v>122291</v>
      </c>
      <c r="AQ62" s="376">
        <v>-1.1000000000000001</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p8qDjJcI5COO8q/ja5hiCVT/0FtnvNyj3iOdNN7ifehuTTtfzlclT8iD5AFrmSLLu7aL6EFcVrHuVXhlAuQbg==" saltValue="b0stbaLKI5LGv5TCJRxb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5" zoomScaleNormal="100" zoomScaleSheetLayoutView="55" workbookViewId="0">
      <selection activeCell="AF101" sqref="AF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v0mJA9JbV7fW/CdDbKwQiZ3BKiKxlTwwwiLrYjtAHEJuk963eTNKn/8ho3vs1Zy3L6wAMxDYCZcyy1i/bNQw0A==" saltValue="NkRYSVvyeeAV5pG3gqWz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0" zoomScaleNormal="100" zoomScaleSheetLayoutView="55" workbookViewId="0">
      <selection activeCell="BJ101" sqref="BJ10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xbbhQcr/Qjaag91tzoJS1MtD8mgpeisIAYabKqf89wXO7hhpO97qE8cTm2YqtLOpsLTPVc+7x81f8Waic0be9w==" saltValue="ZR5NINVNBooBuioX8rSI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8" t="s">
        <v>3</v>
      </c>
      <c r="D47" s="1198"/>
      <c r="E47" s="1199"/>
      <c r="F47" s="11">
        <v>27.17</v>
      </c>
      <c r="G47" s="12">
        <v>27.76</v>
      </c>
      <c r="H47" s="12">
        <v>24.33</v>
      </c>
      <c r="I47" s="12">
        <v>23.73</v>
      </c>
      <c r="J47" s="13">
        <v>23.13</v>
      </c>
    </row>
    <row r="48" spans="2:10" ht="57.75" customHeight="1" x14ac:dyDescent="0.15">
      <c r="B48" s="14"/>
      <c r="C48" s="1200" t="s">
        <v>4</v>
      </c>
      <c r="D48" s="1200"/>
      <c r="E48" s="1201"/>
      <c r="F48" s="15">
        <v>1.99</v>
      </c>
      <c r="G48" s="16">
        <v>2.42</v>
      </c>
      <c r="H48" s="16">
        <v>0.7</v>
      </c>
      <c r="I48" s="16">
        <v>2.93</v>
      </c>
      <c r="J48" s="17">
        <v>2.87</v>
      </c>
    </row>
    <row r="49" spans="2:10" ht="57.75" customHeight="1" thickBot="1" x14ac:dyDescent="0.2">
      <c r="B49" s="18"/>
      <c r="C49" s="1202" t="s">
        <v>5</v>
      </c>
      <c r="D49" s="1202"/>
      <c r="E49" s="1203"/>
      <c r="F49" s="19">
        <v>5.09</v>
      </c>
      <c r="G49" s="20">
        <v>0.41</v>
      </c>
      <c r="H49" s="20" t="s">
        <v>552</v>
      </c>
      <c r="I49" s="20">
        <v>0.52</v>
      </c>
      <c r="J49" s="21" t="s">
        <v>553</v>
      </c>
    </row>
    <row r="50" spans="2:10" ht="13.5" customHeight="1" x14ac:dyDescent="0.15"/>
  </sheetData>
  <sheetProtection algorithmName="SHA-512" hashValue="AagQuhadwNsimY6OlAzCcaA3kjYvKFVMENauvnecysv/YYJj8I0+mVqDF2U0Iy/hRyBB6VO+lxKze9rnlVAQiw==" saltValue="NivdtJ81k103vrvLY57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2021-03-12T05:39:21Z</cp:lastPrinted>
  <dcterms:created xsi:type="dcterms:W3CDTF">2021-02-05T00:41:27Z</dcterms:created>
  <dcterms:modified xsi:type="dcterms:W3CDTF">2021-03-18T23:59:00Z</dcterms:modified>
  <cp:category/>
</cp:coreProperties>
</file>