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92.168.0.12\建設課\05 上下水道グループ\集排事務係\016経営比較分析表\R07(R06分)\【経営比較分析表】2024_014338_46_1718\"/>
    </mc:Choice>
  </mc:AlternateContent>
  <xr:revisionPtr revIDLastSave="0" documentId="13_ncr:1_{D17B4985-F1B0-4640-A77B-BDA39859C84B}" xr6:coauthVersionLast="45" xr6:coauthVersionMax="45" xr10:uidLastSave="{00000000-0000-0000-0000-000000000000}"/>
  <workbookProtection workbookAlgorithmName="SHA-512" workbookHashValue="jIWjmL44fUIoFvflFL716f1S4jqhzJBZiCMAPrbJIMdU6nPBmrVghA8XstfhePwV8lmwlgLot7xIJq5Fz5uMzA==" workbookSaltValue="35XGkwBClDSLVIiAztrzq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AL10" i="4"/>
  <c r="AL8" i="4"/>
  <c r="I8"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<sst xmlns="http://schemas.openxmlformats.org/spreadsheetml/2006/main" count="325" uniqueCount="117">
  <si>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</si>
  <si>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</si>
  <si>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</si>
  <si>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</si>
  <si>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</si>
  <si>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</si>
  <si>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</si>
  <si>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</si>
  <si>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</si>
  <si>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</si>
  <si>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</si>
  <si>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</si>
  <si>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</si>
  <si>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</si>
  <si>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</si>
  <si>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</si>
  <si>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</si>
  <si>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</si>
  <si>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</si>
  <si>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</si>
  <si>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</si>
  <si>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</si>
  <si>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</si>
  <si>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</si>
  <si>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</si>
  <si>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</si>
  <si>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</si>
  <si>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</si>
  <si>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</si>
  <si>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</si>
  <si>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</si>
  <si>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</si>
  <si>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</si>
  <si>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</si>
  <si>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</si>
  <si>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</si>
  <si>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</si>
  <si>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</si>
  <si>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</si>
  <si>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</si>
  <si>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</si>
  <si>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</si>
  <si>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</si>
  <si>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</si>
  <si>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</si>
  <si>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</si>
  <si>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</si>
  <si>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</si>
  <si>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</si>
  <si>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</si>
  <si>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</si>
  <si>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</si>
  <si>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</si>
  <si>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</si>
  <si>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</si>
  <si>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</si>
  <si>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</si>
  <si>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</si>
  <si>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</si>
  <si>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</si>
  <si>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</si>
  <si>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</si>
  <si>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</si>
  <si>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</si>
  <si>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</si>
  <si>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</si>
  <si>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</si>
  <si>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</si>
  <si>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</si>
  <si>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</si>
  <si>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</si>
  <si>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</si>
  <si>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</si>
  <si>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</si>
  <si>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</si>
  <si>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</si>
  <si>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</si>
  <si>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</si>
  <si>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</si>
  <si>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</si>
  <si>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</si>
  <si>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</si>
  <si>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</si>
  <si>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</si>
  <si>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</si>
  <si>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</si>
  <si>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</si>
  <si>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</si>
  <si>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</si>
  <si>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</si>
  <si>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</si>
  <si>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</si>
  <si>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</si>
  <si>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</si>
  <si>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</si>
  <si>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</si>
  <si>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妹背牛町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</si>
  <si>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</si>
  <si>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</si>
  <si>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</si>
  <si>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</si>
  <si>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</si>
  <si>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</si>
  <si>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</si>
  <si>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</si>
  <si>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</si>
  <si>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</si>
  <si>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</si>
  <si>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</si>
  <si>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</si>
  <si>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</si>
  <si>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</si>
  <si>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</si>
  <si>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</si>
  <si>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合併処理浄化槽は、環境省の「生活排水処理施設整備計画策定マニュアル」によると耐用年数は30年以上となっているため、耐用年数を超える資産はありません。</t>
  </si>
  <si>
    <t>　現在では、一般会計からの繰入をしている状況ですが、平成16年単年度の事業であり、毎年の償還額が29年度以降は今までの半分以下となり大幅に経営改善がされています。しかし、ブロワーなどの更新時期には、臨時的に経費がかかることから、更なる改善策が必要となります。</t>
    <phoneticPr fontId="4"/>
  </si>
  <si>
    <t>　本町の農業集落排水処理区域以外(農家地区)については、平成16年度に国の補助事業により、57基設置した合併処理浄化槽であり、設置した農家が離農などにより水洗化率が減少するが、現在50基で増加することは無いため、水洗化率が上昇することは無い状況です。
 また、企業債残高対事業費規模比率が類似団体と比べて低い状況にあります。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</si>
</sst>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0D-475E-80D3-975B836BF01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90D-475E-80D3-975B836BF01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55</c:v>
                </c:pt>
              </c:numCache>
            </c:numRef>
          </c:val>
          <c:extLst>
            <c:ext xmlns:c16="http://schemas.microsoft.com/office/drawing/2014/chart" uri="{C3380CC4-5D6E-409C-BE32-E72D297353CC}">
              <c16:uniqueId val="{00000000-E0C3-4996-B6C1-450408B442E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E0C3-4996-B6C1-450408B442E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77.209999999999994</c:v>
                </c:pt>
              </c:numCache>
            </c:numRef>
          </c:val>
          <c:extLst>
            <c:ext xmlns:c16="http://schemas.microsoft.com/office/drawing/2014/chart" uri="{C3380CC4-5D6E-409C-BE32-E72D297353CC}">
              <c16:uniqueId val="{00000000-30D0-49C9-831B-51C46A0485B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30D0-49C9-831B-51C46A0485B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125.74</c:v>
                </c:pt>
              </c:numCache>
            </c:numRef>
          </c:val>
          <c:extLst>
            <c:ext xmlns:c16="http://schemas.microsoft.com/office/drawing/2014/chart" uri="{C3380CC4-5D6E-409C-BE32-E72D297353CC}">
              <c16:uniqueId val="{00000000-92D0-4B3F-B5CE-3562720009D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92D0-4B3F-B5CE-3562720009D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7.85</c:v>
                </c:pt>
              </c:numCache>
            </c:numRef>
          </c:val>
          <c:extLst>
            <c:ext xmlns:c16="http://schemas.microsoft.com/office/drawing/2014/chart" uri="{C3380CC4-5D6E-409C-BE32-E72D297353CC}">
              <c16:uniqueId val="{00000000-0FCC-4384-B204-763AD808A9C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0FCC-4384-B204-763AD808A9C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6C-44DE-8D2F-CDEC74B3B68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86C-44DE-8D2F-CDEC74B3B68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24B-4DDD-BEF6-B973E5A9509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A24B-4DDD-BEF6-B973E5A9509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11.65</c:v>
                </c:pt>
              </c:numCache>
            </c:numRef>
          </c:val>
          <c:extLst>
            <c:ext xmlns:c16="http://schemas.microsoft.com/office/drawing/2014/chart" uri="{C3380CC4-5D6E-409C-BE32-E72D297353CC}">
              <c16:uniqueId val="{00000000-988A-4E4F-9617-0522361BB51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988A-4E4F-9617-0522361BB51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044-4085-8DE2-82B809EE584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0044-4085-8DE2-82B809EE584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75.3</c:v>
                </c:pt>
              </c:numCache>
            </c:numRef>
          </c:val>
          <c:extLst>
            <c:ext xmlns:c16="http://schemas.microsoft.com/office/drawing/2014/chart" uri="{C3380CC4-5D6E-409C-BE32-E72D297353CC}">
              <c16:uniqueId val="{00000000-2EF0-4AEF-9DCA-D093FC5B7F2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2EF0-4AEF-9DCA-D093FC5B7F2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271.76</c:v>
                </c:pt>
              </c:numCache>
            </c:numRef>
          </c:val>
          <c:extLst>
            <c:ext xmlns:c16="http://schemas.microsoft.com/office/drawing/2014/chart" uri="{C3380CC4-5D6E-409C-BE32-E72D297353CC}">
              <c16:uniqueId val="{00000000-F213-42F2-864D-980B41271F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F213-42F2-864D-980B41271F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妹背牛町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2565</v>
      </c>
      <c r="AM8" s="36"/>
      <c r="AN8" s="36"/>
      <c r="AO8" s="36"/>
      <c r="AP8" s="36"/>
      <c r="AQ8" s="36"/>
      <c r="AR8" s="36"/>
      <c r="AS8" s="36"/>
      <c r="AT8" s="37">
        <f>データ!T6</f>
        <v>48.64</v>
      </c>
      <c r="AU8" s="37"/>
      <c r="AV8" s="37"/>
      <c r="AW8" s="37"/>
      <c r="AX8" s="37"/>
      <c r="AY8" s="37"/>
      <c r="AZ8" s="37"/>
      <c r="BA8" s="37"/>
      <c r="BB8" s="37">
        <f>データ!U6</f>
        <v>52.73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28.49</v>
      </c>
      <c r="J10" s="37"/>
      <c r="K10" s="37"/>
      <c r="L10" s="37"/>
      <c r="M10" s="37"/>
      <c r="N10" s="37"/>
      <c r="O10" s="37"/>
      <c r="P10" s="37">
        <f>データ!P6</f>
        <v>8.6199999999999992</v>
      </c>
      <c r="Q10" s="37"/>
      <c r="R10" s="37"/>
      <c r="S10" s="37"/>
      <c r="T10" s="37"/>
      <c r="U10" s="37"/>
      <c r="V10" s="37"/>
      <c r="W10" s="37">
        <f>データ!Q6</f>
        <v>100</v>
      </c>
      <c r="X10" s="37"/>
      <c r="Y10" s="37"/>
      <c r="Z10" s="37"/>
      <c r="AA10" s="37"/>
      <c r="AB10" s="37"/>
      <c r="AC10" s="37"/>
      <c r="AD10" s="36">
        <f>データ!R6</f>
        <v>4620</v>
      </c>
      <c r="AE10" s="36"/>
      <c r="AF10" s="36"/>
      <c r="AG10" s="36"/>
      <c r="AH10" s="36"/>
      <c r="AI10" s="36"/>
      <c r="AJ10" s="36"/>
      <c r="AK10" s="2"/>
      <c r="AL10" s="36">
        <f>データ!V6</f>
        <v>215</v>
      </c>
      <c r="AM10" s="36"/>
      <c r="AN10" s="36"/>
      <c r="AO10" s="36"/>
      <c r="AP10" s="36"/>
      <c r="AQ10" s="36"/>
      <c r="AR10" s="36"/>
      <c r="AS10" s="36"/>
      <c r="AT10" s="37">
        <f>データ!W6</f>
        <v>47.11</v>
      </c>
      <c r="AU10" s="37"/>
      <c r="AV10" s="37"/>
      <c r="AW10" s="37"/>
      <c r="AX10" s="37"/>
      <c r="AY10" s="37"/>
      <c r="AZ10" s="37"/>
      <c r="BA10" s="37"/>
      <c r="BB10" s="37">
        <f>データ!X6</f>
        <v>4.5599999999999996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Mp+BM5pKpn3m95E8/Or0pDkiaBcbre1v2gEAX8QZPtGpL85Uo6YCooZzL5J99obk8WHIwqM5PUW5tqyrQ9R0og==" saltValue="psgJdQnp37fFFvzaeG5nF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14338</v>
      </c>
      <c r="D6" s="19">
        <f t="shared" si="3"/>
        <v>46</v>
      </c>
      <c r="E6" s="19">
        <f t="shared" si="3"/>
        <v>18</v>
      </c>
      <c r="F6" s="19">
        <f t="shared" si="3"/>
        <v>0</v>
      </c>
      <c r="G6" s="19">
        <f t="shared" si="3"/>
        <v>0</v>
      </c>
      <c r="H6" s="19" t="str">
        <f t="shared" si="3"/>
        <v>北海道　妹背牛町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28.49</v>
      </c>
      <c r="P6" s="20">
        <f t="shared" si="3"/>
        <v>8.6199999999999992</v>
      </c>
      <c r="Q6" s="20">
        <f t="shared" si="3"/>
        <v>100</v>
      </c>
      <c r="R6" s="20">
        <f t="shared" si="3"/>
        <v>4620</v>
      </c>
      <c r="S6" s="20">
        <f t="shared" si="3"/>
        <v>2565</v>
      </c>
      <c r="T6" s="20">
        <f t="shared" si="3"/>
        <v>48.64</v>
      </c>
      <c r="U6" s="20">
        <f t="shared" si="3"/>
        <v>52.73</v>
      </c>
      <c r="V6" s="20">
        <f t="shared" si="3"/>
        <v>215</v>
      </c>
      <c r="W6" s="20">
        <f t="shared" si="3"/>
        <v>47.11</v>
      </c>
      <c r="X6" s="20">
        <f t="shared" si="3"/>
        <v>4.5599999999999996</v>
      </c>
      <c r="Y6" s="21" t="str">
        <f>IF(Y7="",NA(),Y7)</f>
        <v>-</v>
      </c>
      <c r="Z6" s="21" t="str">
        <f t="shared" ref="Z6:AH6" si="4">IF(Z7="",NA(),Z7)</f>
        <v>-</v>
      </c>
      <c r="AA6" s="21" t="str">
        <f t="shared" si="4"/>
        <v>-</v>
      </c>
      <c r="AB6" s="21" t="str">
        <f t="shared" si="4"/>
        <v>-</v>
      </c>
      <c r="AC6" s="21">
        <f t="shared" si="4"/>
        <v>125.74</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11.65</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75.3</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271.76</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55</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77.209999999999994</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7.85</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14338</v>
      </c>
      <c r="D7" s="23">
        <v>46</v>
      </c>
      <c r="E7" s="23">
        <v>18</v>
      </c>
      <c r="F7" s="23">
        <v>0</v>
      </c>
      <c r="G7" s="23">
        <v>0</v>
      </c>
      <c r="H7" s="23" t="s">
        <v>96</v>
      </c>
      <c r="I7" s="23" t="s">
        <v>97</v>
      </c>
      <c r="J7" s="23" t="s">
        <v>98</v>
      </c>
      <c r="K7" s="23" t="s">
        <v>99</v>
      </c>
      <c r="L7" s="23" t="s">
        <v>100</v>
      </c>
      <c r="M7" s="23" t="s">
        <v>101</v>
      </c>
      <c r="N7" s="24" t="s">
        <v>102</v>
      </c>
      <c r="O7" s="24">
        <v>28.49</v>
      </c>
      <c r="P7" s="24">
        <v>8.6199999999999992</v>
      </c>
      <c r="Q7" s="24">
        <v>100</v>
      </c>
      <c r="R7" s="24">
        <v>4620</v>
      </c>
      <c r="S7" s="24">
        <v>2565</v>
      </c>
      <c r="T7" s="24">
        <v>48.64</v>
      </c>
      <c r="U7" s="24">
        <v>52.73</v>
      </c>
      <c r="V7" s="24">
        <v>215</v>
      </c>
      <c r="W7" s="24">
        <v>47.11</v>
      </c>
      <c r="X7" s="24">
        <v>4.5599999999999996</v>
      </c>
      <c r="Y7" s="24" t="s">
        <v>102</v>
      </c>
      <c r="Z7" s="24" t="s">
        <v>102</v>
      </c>
      <c r="AA7" s="24" t="s">
        <v>102</v>
      </c>
      <c r="AB7" s="24" t="s">
        <v>102</v>
      </c>
      <c r="AC7" s="24">
        <v>125.74</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11.65</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75.3</v>
      </c>
      <c r="BV7" s="24" t="s">
        <v>102</v>
      </c>
      <c r="BW7" s="24" t="s">
        <v>102</v>
      </c>
      <c r="BX7" s="24" t="s">
        <v>102</v>
      </c>
      <c r="BY7" s="24" t="s">
        <v>102</v>
      </c>
      <c r="BZ7" s="24">
        <v>53.25</v>
      </c>
      <c r="CA7" s="24">
        <v>51.14</v>
      </c>
      <c r="CB7" s="24" t="s">
        <v>102</v>
      </c>
      <c r="CC7" s="24" t="s">
        <v>102</v>
      </c>
      <c r="CD7" s="24" t="s">
        <v>102</v>
      </c>
      <c r="CE7" s="24" t="s">
        <v>102</v>
      </c>
      <c r="CF7" s="24">
        <v>271.76</v>
      </c>
      <c r="CG7" s="24" t="s">
        <v>102</v>
      </c>
      <c r="CH7" s="24" t="s">
        <v>102</v>
      </c>
      <c r="CI7" s="24" t="s">
        <v>102</v>
      </c>
      <c r="CJ7" s="24" t="s">
        <v>102</v>
      </c>
      <c r="CK7" s="24">
        <v>325.45</v>
      </c>
      <c r="CL7" s="24">
        <v>329.31</v>
      </c>
      <c r="CM7" s="24" t="s">
        <v>102</v>
      </c>
      <c r="CN7" s="24" t="s">
        <v>102</v>
      </c>
      <c r="CO7" s="24" t="s">
        <v>102</v>
      </c>
      <c r="CP7" s="24" t="s">
        <v>102</v>
      </c>
      <c r="CQ7" s="24">
        <v>55</v>
      </c>
      <c r="CR7" s="24" t="s">
        <v>102</v>
      </c>
      <c r="CS7" s="24" t="s">
        <v>102</v>
      </c>
      <c r="CT7" s="24" t="s">
        <v>102</v>
      </c>
      <c r="CU7" s="24" t="s">
        <v>102</v>
      </c>
      <c r="CV7" s="24">
        <v>52.59</v>
      </c>
      <c r="CW7" s="24">
        <v>54.37</v>
      </c>
      <c r="CX7" s="24" t="s">
        <v>102</v>
      </c>
      <c r="CY7" s="24" t="s">
        <v>102</v>
      </c>
      <c r="CZ7" s="24" t="s">
        <v>102</v>
      </c>
      <c r="DA7" s="24" t="s">
        <v>102</v>
      </c>
      <c r="DB7" s="24">
        <v>77.209999999999994</v>
      </c>
      <c r="DC7" s="24" t="s">
        <v>102</v>
      </c>
      <c r="DD7" s="24" t="s">
        <v>102</v>
      </c>
      <c r="DE7" s="24" t="s">
        <v>102</v>
      </c>
      <c r="DF7" s="24" t="s">
        <v>102</v>
      </c>
      <c r="DG7" s="24">
        <v>87.02</v>
      </c>
      <c r="DH7" s="24">
        <v>84.89</v>
      </c>
      <c r="DI7" s="24" t="s">
        <v>102</v>
      </c>
      <c r="DJ7" s="24" t="s">
        <v>102</v>
      </c>
      <c r="DK7" s="24" t="s">
        <v>102</v>
      </c>
      <c r="DL7" s="24" t="s">
        <v>102</v>
      </c>
      <c r="DM7" s="24">
        <v>7.85</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2025-12-23T06:28:48Z</dcterms:created>
  <dcterms:modified xsi:type="dcterms:W3CDTF">2026-02-26T01:49:31Z</dcterms:modified>
  <cp:category/>
</cp:coreProperties>
</file>