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ayama0383\Desktop\R03公営企業に係る経営比較分析表（令和2年度決算）の分析等\"/>
    </mc:Choice>
  </mc:AlternateContent>
  <workbookProtection workbookAlgorithmName="SHA-512" workbookHashValue="487C3qiA4SgnnCJBBzY0+hcnYyWE8ZLxNcIRCxZkXX1y5scDuLbPdMp40Es7vFXZKiaFjFnFb6kdZAs6nlj40w==" workbookSaltValue="6ffNicdI6+m71UzqdoARo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T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<sst xmlns="http://schemas.openxmlformats.org/spreadsheetml/2006/main" count="247" uniqueCount="119">
  <si>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</si>
  <si>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</si>
  <si>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</si>
  <si>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</si>
  <si>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</si>
  <si>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</si>
  <si>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</si>
  <si>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</si>
  <si>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</si>
  <si>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</si>
  <si>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</si>
  <si>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</si>
  <si>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</si>
  <si>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</si>
  <si>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</si>
  <si>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</si>
  <si>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</si>
  <si>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</si>
  <si>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</si>
  <si>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</si>
  <si>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</si>
  <si>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</si>
  <si>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</si>
  <si>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</si>
  <si>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</si>
  <si>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</si>
  <si>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</si>
  <si>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</si>
  <si>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</si>
  <si>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</si>
  <si>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</si>
  <si>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</si>
  <si>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</si>
  <si>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</si>
  <si>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</si>
  <si>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</si>
  <si>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</si>
  <si>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</si>
  <si>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</si>
  <si>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</si>
  <si>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</si>
  <si>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</si>
  <si>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</si>
  <si>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</si>
  <si>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</si>
  <si>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</si>
  <si>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</si>
  <si>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</si>
  <si>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</si>
  <si>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</si>
  <si>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</si>
  <si>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</si>
  <si>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</si>
  <si>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</si>
  <si>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</si>
  <si>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</si>
  <si>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</si>
  <si>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</si>
  <si>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</si>
  <si>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</si>
  <si>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</si>
  <si>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</si>
  <si>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</si>
  <si>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</si>
  <si>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</si>
  <si>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</si>
  <si>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</si>
  <si>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</si>
  <si>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</si>
  <si>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</si>
  <si>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</si>
  <si>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</si>
  <si>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</si>
  <si>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</si>
  <si>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</si>
  <si>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</si>
  <si>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</si>
  <si>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</si>
  <si>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</si>
  <si>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</si>
  <si>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</si>
  <si>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</si>
  <si>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</si>
  <si>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</si>
  <si>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</si>
  <si>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</si>
  <si>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</si>
  <si>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</si>
  <si>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</si>
  <si>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</si>
  <si>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</si>
  <si>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</si>
  <si>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</si>
  <si>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</si>
  <si>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</si>
  <si>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</si>
  <si>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</si>
  <si>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妹背牛町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</si>
  <si>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</si>
  <si>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</si>
  <si>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</si>
  <si>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</si>
  <si>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</si>
  <si>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</si>
  <si>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</si>
  <si>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</si>
  <si>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</si>
  <si>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</si>
  <si>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</si>
  <si>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</si>
  <si>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</si>
  <si>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</si>
  <si>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</si>
  <si>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</si>
  <si>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</si>
  <si>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</si>
  <si>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の農業集落排水処理区域以外(農家地区)については、平成16年度に国の補助事業により、57基設置した合併処理浄化槽であり、設置した農家が離農などにより水洗化率が減少するが、現在52基で増加することは無いため、水洗化率が上昇することは無い状況です。
 今後、収入の確保及び歳出の抑制に向けた取組を実施していきます。</t>
    <rPh sb="1" eb="3">
      <t>ホンチョウ</t>
    </rPh>
    <rPh sb="4" eb="6">
      <t>ノウギョウ</t>
    </rPh>
    <rPh sb="6" eb="8">
      <t>シュウラク</t>
    </rPh>
    <rPh sb="8" eb="10">
      <t>ハイスイ</t>
    </rPh>
    <rPh sb="10" eb="12">
      <t>ショリ</t>
    </rPh>
    <rPh sb="12" eb="14">
      <t>クイキ</t>
    </rPh>
    <rPh sb="14" eb="16">
      <t>イガイ</t>
    </rPh>
    <rPh sb="17" eb="18">
      <t>ノウ</t>
    </rPh>
    <rPh sb="28" eb="30">
      <t>ヘイセイ</t>
    </rPh>
    <rPh sb="32" eb="33">
      <t>ネン</t>
    </rPh>
    <rPh sb="33" eb="34">
      <t>ド</t>
    </rPh>
    <rPh sb="35" eb="36">
      <t>クニ</t>
    </rPh>
    <rPh sb="37" eb="39">
      <t>ホジョ</t>
    </rPh>
    <rPh sb="39" eb="41">
      <t>ジギョウ</t>
    </rPh>
    <rPh sb="47" eb="48">
      <t>キ</t>
    </rPh>
    <rPh sb="48" eb="50">
      <t>セッチ</t>
    </rPh>
    <rPh sb="52" eb="54">
      <t>ガッペイ</t>
    </rPh>
    <rPh sb="54" eb="56">
      <t>ショリ</t>
    </rPh>
    <rPh sb="56" eb="59">
      <t>ジョウカソウ</t>
    </rPh>
    <rPh sb="63" eb="65">
      <t>セッチ</t>
    </rPh>
    <rPh sb="67" eb="69">
      <t>ノウカ</t>
    </rPh>
    <rPh sb="70" eb="72">
      <t>リノウ</t>
    </rPh>
    <rPh sb="77" eb="80">
      <t>スイセンカ</t>
    </rPh>
    <rPh sb="80" eb="81">
      <t>リツ</t>
    </rPh>
    <rPh sb="82" eb="84">
      <t>ゲンショウ</t>
    </rPh>
    <rPh sb="88" eb="90">
      <t>ゲンザイ</t>
    </rPh>
    <rPh sb="92" eb="93">
      <t>キ</t>
    </rPh>
    <rPh sb="94" eb="96">
      <t>ゾウカ</t>
    </rPh>
    <rPh sb="101" eb="102">
      <t>ナ</t>
    </rPh>
    <rPh sb="106" eb="109">
      <t>スイセンカ</t>
    </rPh>
    <rPh sb="109" eb="110">
      <t>リツ</t>
    </rPh>
    <rPh sb="111" eb="113">
      <t>ジョウショウ</t>
    </rPh>
    <rPh sb="118" eb="119">
      <t>ナ</t>
    </rPh>
    <rPh sb="120" eb="122">
      <t>ジョウキョウ</t>
    </rPh>
    <rPh sb="127" eb="129">
      <t>コンゴ</t>
    </rPh>
    <rPh sb="130" eb="132">
      <t>シュウニュウ</t>
    </rPh>
    <rPh sb="133" eb="135">
      <t>カクホ</t>
    </rPh>
    <rPh sb="135" eb="136">
      <t>オヨ</t>
    </rPh>
    <rPh sb="137" eb="139">
      <t>サイシュツ</t>
    </rPh>
    <rPh sb="140" eb="142">
      <t>ヨクセイ</t>
    </rPh>
    <rPh sb="143" eb="144">
      <t>ム</t>
    </rPh>
    <rPh sb="146" eb="147">
      <t>ト</t>
    </rPh>
    <rPh sb="147" eb="148">
      <t>ク</t>
    </rPh>
    <rPh sb="149" eb="151">
      <t>ジッシ</t>
    </rPh>
    <phoneticPr fontId="15"/>
  </si>
  <si>
    <t>　合併処理浄化槽は、環境省の「生活排水処理施設整備計画策定マニュアル」によると耐用年数は30年以上となっているため、耐用年数を超える資産はありません。
　また、浄化槽法に基づく保守点検(年3回)時に必要に応じて消耗品及びブロワーなどの交換を行っている状況です。</t>
    <rPh sb="1" eb="3">
      <t>ガッペイ</t>
    </rPh>
    <rPh sb="3" eb="5">
      <t>ショリ</t>
    </rPh>
    <rPh sb="5" eb="8">
      <t>ジョウカソウ</t>
    </rPh>
    <rPh sb="10" eb="13">
      <t>カンキョウショウ</t>
    </rPh>
    <rPh sb="15" eb="17">
      <t>セイカツ</t>
    </rPh>
    <rPh sb="17" eb="19">
      <t>ハイスイ</t>
    </rPh>
    <rPh sb="19" eb="21">
      <t>ショリ</t>
    </rPh>
    <rPh sb="21" eb="23">
      <t>シセツ</t>
    </rPh>
    <rPh sb="23" eb="25">
      <t>セイビ</t>
    </rPh>
    <rPh sb="25" eb="27">
      <t>ケイカク</t>
    </rPh>
    <rPh sb="27" eb="29">
      <t>サクテイ</t>
    </rPh>
    <rPh sb="39" eb="41">
      <t>タイヨウ</t>
    </rPh>
    <rPh sb="41" eb="43">
      <t>ネンスウ</t>
    </rPh>
    <rPh sb="46" eb="49">
      <t>ネンイジョウ</t>
    </rPh>
    <rPh sb="58" eb="60">
      <t>タイヨウ</t>
    </rPh>
    <rPh sb="60" eb="62">
      <t>ネンスウ</t>
    </rPh>
    <rPh sb="63" eb="64">
      <t>コ</t>
    </rPh>
    <rPh sb="66" eb="68">
      <t>シサン</t>
    </rPh>
    <rPh sb="80" eb="83">
      <t>ジョウカソウ</t>
    </rPh>
    <rPh sb="83" eb="84">
      <t>ホウ</t>
    </rPh>
    <rPh sb="85" eb="86">
      <t>モト</t>
    </rPh>
    <rPh sb="88" eb="90">
      <t>ホシュ</t>
    </rPh>
    <rPh sb="90" eb="92">
      <t>テンケン</t>
    </rPh>
    <rPh sb="93" eb="94">
      <t>ネン</t>
    </rPh>
    <rPh sb="95" eb="96">
      <t>カイ</t>
    </rPh>
    <rPh sb="97" eb="98">
      <t>ジ</t>
    </rPh>
    <rPh sb="99" eb="101">
      <t>ヒツヨウ</t>
    </rPh>
    <rPh sb="102" eb="103">
      <t>オウ</t>
    </rPh>
    <rPh sb="105" eb="107">
      <t>ショウモウ</t>
    </rPh>
    <rPh sb="107" eb="108">
      <t>ヒン</t>
    </rPh>
    <rPh sb="108" eb="109">
      <t>オヨ</t>
    </rPh>
    <rPh sb="117" eb="119">
      <t>コウカン</t>
    </rPh>
    <rPh sb="120" eb="121">
      <t>オコナ</t>
    </rPh>
    <rPh sb="125" eb="127">
      <t>ジョウキョウ</t>
    </rPh>
    <phoneticPr fontId="15"/>
  </si>
  <si>
    <t>　現在では、一般会計からの繰入をしている状況ですが、平成16年単年度の事業であり、毎年の償還額が29年度以降は今までの半分以下となり大幅に経営改善がされています。しかし、ブロワーなどの更新時期には、臨時的に経費がかかることから、更なる改善策が必要となります。
　合併処理浄化槽の使用料については、全道でも高い水準であり、町内市街地区の農業集落排水使用料と比較しても割高となっていたことから、料金改定は当初から見送っている状況であります。
　今後、収入の確保及び維持管理費の抑制等による歳出の抑制に向けた取組を実施していきます。</t>
    <rPh sb="1" eb="3">
      <t>ゲンザイ</t>
    </rPh>
    <rPh sb="6" eb="8">
      <t>イッパン</t>
    </rPh>
    <rPh sb="8" eb="10">
      <t>カイケイ</t>
    </rPh>
    <rPh sb="13" eb="15">
      <t>クリイレ</t>
    </rPh>
    <rPh sb="20" eb="22">
      <t>ジョウキョウ</t>
    </rPh>
    <rPh sb="26" eb="28">
      <t>ヘイセイ</t>
    </rPh>
    <rPh sb="30" eb="31">
      <t>ネン</t>
    </rPh>
    <rPh sb="31" eb="33">
      <t>タンネン</t>
    </rPh>
    <rPh sb="33" eb="34">
      <t>ド</t>
    </rPh>
    <rPh sb="35" eb="37">
      <t>ジギョウ</t>
    </rPh>
    <rPh sb="41" eb="43">
      <t>マイトシ</t>
    </rPh>
    <rPh sb="44" eb="46">
      <t>ショウカン</t>
    </rPh>
    <rPh sb="46" eb="47">
      <t>ガク</t>
    </rPh>
    <rPh sb="50" eb="51">
      <t>ネン</t>
    </rPh>
    <rPh sb="51" eb="52">
      <t>ド</t>
    </rPh>
    <rPh sb="52" eb="54">
      <t>イコウ</t>
    </rPh>
    <rPh sb="55" eb="56">
      <t>イマ</t>
    </rPh>
    <rPh sb="59" eb="61">
      <t>ハンブン</t>
    </rPh>
    <rPh sb="61" eb="63">
      <t>イカ</t>
    </rPh>
    <rPh sb="66" eb="68">
      <t>オオハバ</t>
    </rPh>
    <rPh sb="69" eb="71">
      <t>ケイエイ</t>
    </rPh>
    <rPh sb="71" eb="73">
      <t>カイゼン</t>
    </rPh>
    <rPh sb="92" eb="94">
      <t>コウシン</t>
    </rPh>
    <rPh sb="94" eb="96">
      <t>ジキ</t>
    </rPh>
    <rPh sb="99" eb="102">
      <t>リンジテキ</t>
    </rPh>
    <rPh sb="103" eb="105">
      <t>ケイヒ</t>
    </rPh>
    <rPh sb="114" eb="115">
      <t>サラ</t>
    </rPh>
    <rPh sb="117" eb="120">
      <t>カイゼンサク</t>
    </rPh>
    <rPh sb="121" eb="123">
      <t>ヒツヨウ</t>
    </rPh>
    <rPh sb="131" eb="133">
      <t>ガッペイ</t>
    </rPh>
    <rPh sb="133" eb="135">
      <t>ショリ</t>
    </rPh>
    <rPh sb="135" eb="138">
      <t>ジョウカソウ</t>
    </rPh>
    <rPh sb="139" eb="141">
      <t>シヨウ</t>
    </rPh>
    <rPh sb="141" eb="142">
      <t>リョウ</t>
    </rPh>
    <rPh sb="148" eb="149">
      <t>ゼン</t>
    </rPh>
    <rPh sb="149" eb="150">
      <t>ドウ</t>
    </rPh>
    <rPh sb="152" eb="153">
      <t>タカ</t>
    </rPh>
    <rPh sb="154" eb="156">
      <t>スイジュン</t>
    </rPh>
    <rPh sb="160" eb="162">
      <t>チョウナイ</t>
    </rPh>
    <rPh sb="162" eb="165">
      <t>シガイチ</t>
    </rPh>
    <rPh sb="165" eb="166">
      <t>ク</t>
    </rPh>
    <rPh sb="167" eb="169">
      <t>ノウギョウ</t>
    </rPh>
    <rPh sb="169" eb="171">
      <t>シュウラク</t>
    </rPh>
    <rPh sb="171" eb="173">
      <t>ハイスイ</t>
    </rPh>
    <rPh sb="173" eb="176">
      <t>シヨウリョウ</t>
    </rPh>
    <rPh sb="177" eb="179">
      <t>ヒカク</t>
    </rPh>
    <rPh sb="182" eb="184">
      <t>ワリダカ</t>
    </rPh>
    <rPh sb="195" eb="197">
      <t>リョウキン</t>
    </rPh>
    <rPh sb="197" eb="199">
      <t>カイテイ</t>
    </rPh>
    <rPh sb="200" eb="202">
      <t>トウショ</t>
    </rPh>
    <rPh sb="204" eb="206">
      <t>ミオク</t>
    </rPh>
    <rPh sb="210" eb="212">
      <t>ジョウキョウ</t>
    </rPh>
    <rPh sb="220" eb="222">
      <t>コンゴ</t>
    </rPh>
    <rPh sb="223" eb="225">
      <t>シュウニュウ</t>
    </rPh>
    <rPh sb="226" eb="228">
      <t>カクホ</t>
    </rPh>
    <rPh sb="228" eb="229">
      <t>オヨ</t>
    </rPh>
    <rPh sb="230" eb="232">
      <t>イジ</t>
    </rPh>
    <rPh sb="232" eb="234">
      <t>カンリ</t>
    </rPh>
    <rPh sb="234" eb="235">
      <t>ヒ</t>
    </rPh>
    <rPh sb="236" eb="238">
      <t>ヨクセイ</t>
    </rPh>
    <rPh sb="238" eb="239">
      <t>トウ</t>
    </rPh>
    <rPh sb="242" eb="244">
      <t>サイシュツ</t>
    </rPh>
    <rPh sb="245" eb="247">
      <t>ヨクセイ</t>
    </rPh>
    <rPh sb="248" eb="249">
      <t>ム</t>
    </rPh>
    <rPh sb="251" eb="252">
      <t>ト</t>
    </rPh>
    <rPh sb="252" eb="253">
      <t>ク</t>
    </rPh>
    <rPh sb="254" eb="256">
      <t>ジッシ</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</si>
</sst>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6D-470D-B21F-6884E6D10AC3}"/>
            </c:ext>
          </c:extLst>
        </c:ser>
        <c:dLbls>
          <c:showLegendKey val="0"/>
          <c:showVal val="0"/>
          <c:showCatName val="0"/>
          <c:showSerName val="0"/>
          <c:showPercent val="0"/>
          <c:showBubbleSize val="0"/>
        </c:dLbls>
        <c:gapWidth val="150"/>
        <c:axId val="352436080"/>
        <c:axId val="35243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86D-470D-B21F-6884E6D10AC3}"/>
            </c:ext>
          </c:extLst>
        </c:ser>
        <c:dLbls>
          <c:showLegendKey val="0"/>
          <c:showVal val="0"/>
          <c:showCatName val="0"/>
          <c:showSerName val="0"/>
          <c:showPercent val="0"/>
          <c:showBubbleSize val="0"/>
        </c:dLbls>
        <c:marker val="1"/>
        <c:smooth val="0"/>
        <c:axId val="352436080"/>
        <c:axId val="352436464"/>
      </c:lineChart>
      <c:dateAx>
        <c:axId val="352436080"/>
        <c:scaling>
          <c:orientation val="minMax"/>
        </c:scaling>
        <c:delete val="1"/>
        <c:axPos val="b"/>
        <c:numFmt formatCode="&quot;H&quot;yy" sourceLinked="1"/>
        <c:majorTickMark val="none"/>
        <c:minorTickMark val="none"/>
        <c:tickLblPos val="none"/>
        <c:crossAx val="352436464"/>
        <c:crosses val="autoZero"/>
        <c:auto val="1"/>
        <c:lblOffset val="100"/>
        <c:baseTimeUnit val="years"/>
      </c:dateAx>
      <c:valAx>
        <c:axId val="3524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3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c:v>
                </c:pt>
                <c:pt idx="1">
                  <c:v>56.25</c:v>
                </c:pt>
                <c:pt idx="2">
                  <c:v>57.38</c:v>
                </c:pt>
                <c:pt idx="3">
                  <c:v>58.06</c:v>
                </c:pt>
                <c:pt idx="4">
                  <c:v>57.38</c:v>
                </c:pt>
              </c:numCache>
            </c:numRef>
          </c:val>
          <c:extLst xmlns:c16r2="http://schemas.microsoft.com/office/drawing/2015/06/chart">
            <c:ext xmlns:c16="http://schemas.microsoft.com/office/drawing/2014/chart" uri="{C3380CC4-5D6E-409C-BE32-E72D297353CC}">
              <c16:uniqueId val="{00000000-DF04-4B72-9B1D-914BCCE2CDC5}"/>
            </c:ext>
          </c:extLst>
        </c:ser>
        <c:dLbls>
          <c:showLegendKey val="0"/>
          <c:showVal val="0"/>
          <c:showCatName val="0"/>
          <c:showSerName val="0"/>
          <c:showPercent val="0"/>
          <c:showBubbleSize val="0"/>
        </c:dLbls>
        <c:gapWidth val="150"/>
        <c:axId val="353612736"/>
        <c:axId val="3536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xmlns:c16r2="http://schemas.microsoft.com/office/drawing/2015/06/chart">
            <c:ext xmlns:c16="http://schemas.microsoft.com/office/drawing/2014/chart" uri="{C3380CC4-5D6E-409C-BE32-E72D297353CC}">
              <c16:uniqueId val="{00000001-DF04-4B72-9B1D-914BCCE2CDC5}"/>
            </c:ext>
          </c:extLst>
        </c:ser>
        <c:dLbls>
          <c:showLegendKey val="0"/>
          <c:showVal val="0"/>
          <c:showCatName val="0"/>
          <c:showSerName val="0"/>
          <c:showPercent val="0"/>
          <c:showBubbleSize val="0"/>
        </c:dLbls>
        <c:marker val="1"/>
        <c:smooth val="0"/>
        <c:axId val="353612736"/>
        <c:axId val="353614304"/>
      </c:lineChart>
      <c:dateAx>
        <c:axId val="353612736"/>
        <c:scaling>
          <c:orientation val="minMax"/>
        </c:scaling>
        <c:delete val="1"/>
        <c:axPos val="b"/>
        <c:numFmt formatCode="&quot;H&quot;yy" sourceLinked="1"/>
        <c:majorTickMark val="none"/>
        <c:minorTickMark val="none"/>
        <c:tickLblPos val="none"/>
        <c:crossAx val="353614304"/>
        <c:crosses val="autoZero"/>
        <c:auto val="1"/>
        <c:lblOffset val="100"/>
        <c:baseTimeUnit val="years"/>
      </c:dateAx>
      <c:valAx>
        <c:axId val="3536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20.13</c:v>
                </c:pt>
                <c:pt idx="1">
                  <c:v>20.39</c:v>
                </c:pt>
                <c:pt idx="2">
                  <c:v>20.9</c:v>
                </c:pt>
                <c:pt idx="3">
                  <c:v>21.57</c:v>
                </c:pt>
                <c:pt idx="4">
                  <c:v>22.4</c:v>
                </c:pt>
              </c:numCache>
            </c:numRef>
          </c:val>
          <c:extLst xmlns:c16r2="http://schemas.microsoft.com/office/drawing/2015/06/chart">
            <c:ext xmlns:c16="http://schemas.microsoft.com/office/drawing/2014/chart" uri="{C3380CC4-5D6E-409C-BE32-E72D297353CC}">
              <c16:uniqueId val="{00000000-4A0A-45EC-B214-0DBC376B7F12}"/>
            </c:ext>
          </c:extLst>
        </c:ser>
        <c:dLbls>
          <c:showLegendKey val="0"/>
          <c:showVal val="0"/>
          <c:showCatName val="0"/>
          <c:showSerName val="0"/>
          <c:showPercent val="0"/>
          <c:showBubbleSize val="0"/>
        </c:dLbls>
        <c:gapWidth val="150"/>
        <c:axId val="353609600"/>
        <c:axId val="35360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xmlns:c16r2="http://schemas.microsoft.com/office/drawing/2015/06/chart">
            <c:ext xmlns:c16="http://schemas.microsoft.com/office/drawing/2014/chart" uri="{C3380CC4-5D6E-409C-BE32-E72D297353CC}">
              <c16:uniqueId val="{00000001-4A0A-45EC-B214-0DBC376B7F12}"/>
            </c:ext>
          </c:extLst>
        </c:ser>
        <c:dLbls>
          <c:showLegendKey val="0"/>
          <c:showVal val="0"/>
          <c:showCatName val="0"/>
          <c:showSerName val="0"/>
          <c:showPercent val="0"/>
          <c:showBubbleSize val="0"/>
        </c:dLbls>
        <c:marker val="1"/>
        <c:smooth val="0"/>
        <c:axId val="353609600"/>
        <c:axId val="353609992"/>
      </c:lineChart>
      <c:dateAx>
        <c:axId val="353609600"/>
        <c:scaling>
          <c:orientation val="minMax"/>
        </c:scaling>
        <c:delete val="1"/>
        <c:axPos val="b"/>
        <c:numFmt formatCode="&quot;H&quot;yy" sourceLinked="1"/>
        <c:majorTickMark val="none"/>
        <c:minorTickMark val="none"/>
        <c:tickLblPos val="none"/>
        <c:crossAx val="353609992"/>
        <c:crosses val="autoZero"/>
        <c:auto val="1"/>
        <c:lblOffset val="100"/>
        <c:baseTimeUnit val="years"/>
      </c:dateAx>
      <c:valAx>
        <c:axId val="35360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64.2</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51F-4188-95CE-849B8D0037C2}"/>
            </c:ext>
          </c:extLst>
        </c:ser>
        <c:dLbls>
          <c:showLegendKey val="0"/>
          <c:showVal val="0"/>
          <c:showCatName val="0"/>
          <c:showSerName val="0"/>
          <c:showPercent val="0"/>
          <c:showBubbleSize val="0"/>
        </c:dLbls>
        <c:gapWidth val="150"/>
        <c:axId val="352439480"/>
        <c:axId val="35243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1F-4188-95CE-849B8D0037C2}"/>
            </c:ext>
          </c:extLst>
        </c:ser>
        <c:dLbls>
          <c:showLegendKey val="0"/>
          <c:showVal val="0"/>
          <c:showCatName val="0"/>
          <c:showSerName val="0"/>
          <c:showPercent val="0"/>
          <c:showBubbleSize val="0"/>
        </c:dLbls>
        <c:marker val="1"/>
        <c:smooth val="0"/>
        <c:axId val="352439480"/>
        <c:axId val="352439872"/>
      </c:lineChart>
      <c:dateAx>
        <c:axId val="352439480"/>
        <c:scaling>
          <c:orientation val="minMax"/>
        </c:scaling>
        <c:delete val="1"/>
        <c:axPos val="b"/>
        <c:numFmt formatCode="&quot;H&quot;yy" sourceLinked="1"/>
        <c:majorTickMark val="none"/>
        <c:minorTickMark val="none"/>
        <c:tickLblPos val="none"/>
        <c:crossAx val="352439872"/>
        <c:crosses val="autoZero"/>
        <c:auto val="1"/>
        <c:lblOffset val="100"/>
        <c:baseTimeUnit val="years"/>
      </c:dateAx>
      <c:valAx>
        <c:axId val="35243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3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3F-4CA8-83DD-8CC04CF6EAC7}"/>
            </c:ext>
          </c:extLst>
        </c:ser>
        <c:dLbls>
          <c:showLegendKey val="0"/>
          <c:showVal val="0"/>
          <c:showCatName val="0"/>
          <c:showSerName val="0"/>
          <c:showPercent val="0"/>
          <c:showBubbleSize val="0"/>
        </c:dLbls>
        <c:gapWidth val="150"/>
        <c:axId val="352441048"/>
        <c:axId val="3524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3F-4CA8-83DD-8CC04CF6EAC7}"/>
            </c:ext>
          </c:extLst>
        </c:ser>
        <c:dLbls>
          <c:showLegendKey val="0"/>
          <c:showVal val="0"/>
          <c:showCatName val="0"/>
          <c:showSerName val="0"/>
          <c:showPercent val="0"/>
          <c:showBubbleSize val="0"/>
        </c:dLbls>
        <c:marker val="1"/>
        <c:smooth val="0"/>
        <c:axId val="352441048"/>
        <c:axId val="352441440"/>
      </c:lineChart>
      <c:dateAx>
        <c:axId val="352441048"/>
        <c:scaling>
          <c:orientation val="minMax"/>
        </c:scaling>
        <c:delete val="1"/>
        <c:axPos val="b"/>
        <c:numFmt formatCode="&quot;H&quot;yy" sourceLinked="1"/>
        <c:majorTickMark val="none"/>
        <c:minorTickMark val="none"/>
        <c:tickLblPos val="none"/>
        <c:crossAx val="352441440"/>
        <c:crosses val="autoZero"/>
        <c:auto val="1"/>
        <c:lblOffset val="100"/>
        <c:baseTimeUnit val="years"/>
      </c:dateAx>
      <c:valAx>
        <c:axId val="3524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4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5F-45FE-86BF-F589C2DCB8E1}"/>
            </c:ext>
          </c:extLst>
        </c:ser>
        <c:dLbls>
          <c:showLegendKey val="0"/>
          <c:showVal val="0"/>
          <c:showCatName val="0"/>
          <c:showSerName val="0"/>
          <c:showPercent val="0"/>
          <c:showBubbleSize val="0"/>
        </c:dLbls>
        <c:gapWidth val="150"/>
        <c:axId val="353112888"/>
        <c:axId val="35311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5F-45FE-86BF-F589C2DCB8E1}"/>
            </c:ext>
          </c:extLst>
        </c:ser>
        <c:dLbls>
          <c:showLegendKey val="0"/>
          <c:showVal val="0"/>
          <c:showCatName val="0"/>
          <c:showSerName val="0"/>
          <c:showPercent val="0"/>
          <c:showBubbleSize val="0"/>
        </c:dLbls>
        <c:marker val="1"/>
        <c:smooth val="0"/>
        <c:axId val="353112888"/>
        <c:axId val="353112496"/>
      </c:lineChart>
      <c:dateAx>
        <c:axId val="353112888"/>
        <c:scaling>
          <c:orientation val="minMax"/>
        </c:scaling>
        <c:delete val="1"/>
        <c:axPos val="b"/>
        <c:numFmt formatCode="&quot;H&quot;yy" sourceLinked="1"/>
        <c:majorTickMark val="none"/>
        <c:minorTickMark val="none"/>
        <c:tickLblPos val="none"/>
        <c:crossAx val="353112496"/>
        <c:crosses val="autoZero"/>
        <c:auto val="1"/>
        <c:lblOffset val="100"/>
        <c:baseTimeUnit val="years"/>
      </c:dateAx>
      <c:valAx>
        <c:axId val="35311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7F-47CF-973B-D797A64BDBBE}"/>
            </c:ext>
          </c:extLst>
        </c:ser>
        <c:dLbls>
          <c:showLegendKey val="0"/>
          <c:showVal val="0"/>
          <c:showCatName val="0"/>
          <c:showSerName val="0"/>
          <c:showPercent val="0"/>
          <c:showBubbleSize val="0"/>
        </c:dLbls>
        <c:gapWidth val="150"/>
        <c:axId val="353108576"/>
        <c:axId val="35310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7F-47CF-973B-D797A64BDBBE}"/>
            </c:ext>
          </c:extLst>
        </c:ser>
        <c:dLbls>
          <c:showLegendKey val="0"/>
          <c:showVal val="0"/>
          <c:showCatName val="0"/>
          <c:showSerName val="0"/>
          <c:showPercent val="0"/>
          <c:showBubbleSize val="0"/>
        </c:dLbls>
        <c:marker val="1"/>
        <c:smooth val="0"/>
        <c:axId val="353108576"/>
        <c:axId val="353108968"/>
      </c:lineChart>
      <c:dateAx>
        <c:axId val="353108576"/>
        <c:scaling>
          <c:orientation val="minMax"/>
        </c:scaling>
        <c:delete val="1"/>
        <c:axPos val="b"/>
        <c:numFmt formatCode="&quot;H&quot;yy" sourceLinked="1"/>
        <c:majorTickMark val="none"/>
        <c:minorTickMark val="none"/>
        <c:tickLblPos val="none"/>
        <c:crossAx val="353108968"/>
        <c:crosses val="autoZero"/>
        <c:auto val="1"/>
        <c:lblOffset val="100"/>
        <c:baseTimeUnit val="years"/>
      </c:dateAx>
      <c:valAx>
        <c:axId val="35310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0D-448D-A806-745C0FB0B0D5}"/>
            </c:ext>
          </c:extLst>
        </c:ser>
        <c:dLbls>
          <c:showLegendKey val="0"/>
          <c:showVal val="0"/>
          <c:showCatName val="0"/>
          <c:showSerName val="0"/>
          <c:showPercent val="0"/>
          <c:showBubbleSize val="0"/>
        </c:dLbls>
        <c:gapWidth val="150"/>
        <c:axId val="353107400"/>
        <c:axId val="35310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0D-448D-A806-745C0FB0B0D5}"/>
            </c:ext>
          </c:extLst>
        </c:ser>
        <c:dLbls>
          <c:showLegendKey val="0"/>
          <c:showVal val="0"/>
          <c:showCatName val="0"/>
          <c:showSerName val="0"/>
          <c:showPercent val="0"/>
          <c:showBubbleSize val="0"/>
        </c:dLbls>
        <c:marker val="1"/>
        <c:smooth val="0"/>
        <c:axId val="353107400"/>
        <c:axId val="353107792"/>
      </c:lineChart>
      <c:dateAx>
        <c:axId val="353107400"/>
        <c:scaling>
          <c:orientation val="minMax"/>
        </c:scaling>
        <c:delete val="1"/>
        <c:axPos val="b"/>
        <c:numFmt formatCode="&quot;H&quot;yy" sourceLinked="1"/>
        <c:majorTickMark val="none"/>
        <c:minorTickMark val="none"/>
        <c:tickLblPos val="none"/>
        <c:crossAx val="353107792"/>
        <c:crosses val="autoZero"/>
        <c:auto val="1"/>
        <c:lblOffset val="100"/>
        <c:baseTimeUnit val="years"/>
      </c:dateAx>
      <c:valAx>
        <c:axId val="35310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0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672.04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43-472F-9037-42992CA8DDB3}"/>
            </c:ext>
          </c:extLst>
        </c:ser>
        <c:dLbls>
          <c:showLegendKey val="0"/>
          <c:showVal val="0"/>
          <c:showCatName val="0"/>
          <c:showSerName val="0"/>
          <c:showPercent val="0"/>
          <c:showBubbleSize val="0"/>
        </c:dLbls>
        <c:gapWidth val="150"/>
        <c:axId val="353109360"/>
        <c:axId val="35311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xmlns:c16r2="http://schemas.microsoft.com/office/drawing/2015/06/chart">
            <c:ext xmlns:c16="http://schemas.microsoft.com/office/drawing/2014/chart" uri="{C3380CC4-5D6E-409C-BE32-E72D297353CC}">
              <c16:uniqueId val="{00000001-D143-472F-9037-42992CA8DDB3}"/>
            </c:ext>
          </c:extLst>
        </c:ser>
        <c:dLbls>
          <c:showLegendKey val="0"/>
          <c:showVal val="0"/>
          <c:showCatName val="0"/>
          <c:showSerName val="0"/>
          <c:showPercent val="0"/>
          <c:showBubbleSize val="0"/>
        </c:dLbls>
        <c:marker val="1"/>
        <c:smooth val="0"/>
        <c:axId val="353109360"/>
        <c:axId val="353112104"/>
      </c:lineChart>
      <c:dateAx>
        <c:axId val="353109360"/>
        <c:scaling>
          <c:orientation val="minMax"/>
        </c:scaling>
        <c:delete val="1"/>
        <c:axPos val="b"/>
        <c:numFmt formatCode="&quot;H&quot;yy" sourceLinked="1"/>
        <c:majorTickMark val="none"/>
        <c:minorTickMark val="none"/>
        <c:tickLblPos val="none"/>
        <c:crossAx val="353112104"/>
        <c:crosses val="autoZero"/>
        <c:auto val="1"/>
        <c:lblOffset val="100"/>
        <c:baseTimeUnit val="years"/>
      </c:dateAx>
      <c:valAx>
        <c:axId val="3531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0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84.07</c:v>
                </c:pt>
                <c:pt idx="1">
                  <c:v>93.41</c:v>
                </c:pt>
                <c:pt idx="2">
                  <c:v>87.44</c:v>
                </c:pt>
                <c:pt idx="3">
                  <c:v>84.64</c:v>
                </c:pt>
                <c:pt idx="4">
                  <c:v>88.31</c:v>
                </c:pt>
              </c:numCache>
            </c:numRef>
          </c:val>
          <c:extLst xmlns:c16r2="http://schemas.microsoft.com/office/drawing/2015/06/chart">
            <c:ext xmlns:c16="http://schemas.microsoft.com/office/drawing/2014/chart" uri="{C3380CC4-5D6E-409C-BE32-E72D297353CC}">
              <c16:uniqueId val="{00000000-2E03-43D3-A132-52E17F1219CA}"/>
            </c:ext>
          </c:extLst>
        </c:ser>
        <c:dLbls>
          <c:showLegendKey val="0"/>
          <c:showVal val="0"/>
          <c:showCatName val="0"/>
          <c:showSerName val="0"/>
          <c:showPercent val="0"/>
          <c:showBubbleSize val="0"/>
        </c:dLbls>
        <c:gapWidth val="150"/>
        <c:axId val="353110144"/>
        <c:axId val="35311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xmlns:c16r2="http://schemas.microsoft.com/office/drawing/2015/06/chart">
            <c:ext xmlns:c16="http://schemas.microsoft.com/office/drawing/2014/chart" uri="{C3380CC4-5D6E-409C-BE32-E72D297353CC}">
              <c16:uniqueId val="{00000001-2E03-43D3-A132-52E17F1219CA}"/>
            </c:ext>
          </c:extLst>
        </c:ser>
        <c:dLbls>
          <c:showLegendKey val="0"/>
          <c:showVal val="0"/>
          <c:showCatName val="0"/>
          <c:showSerName val="0"/>
          <c:showPercent val="0"/>
          <c:showBubbleSize val="0"/>
        </c:dLbls>
        <c:marker val="1"/>
        <c:smooth val="0"/>
        <c:axId val="353110144"/>
        <c:axId val="353110536"/>
      </c:lineChart>
      <c:dateAx>
        <c:axId val="353110144"/>
        <c:scaling>
          <c:orientation val="minMax"/>
        </c:scaling>
        <c:delete val="1"/>
        <c:axPos val="b"/>
        <c:numFmt formatCode="&quot;H&quot;yy" sourceLinked="1"/>
        <c:majorTickMark val="none"/>
        <c:minorTickMark val="none"/>
        <c:tickLblPos val="none"/>
        <c:crossAx val="353110536"/>
        <c:crosses val="autoZero"/>
        <c:auto val="1"/>
        <c:lblOffset val="100"/>
        <c:baseTimeUnit val="years"/>
      </c:dateAx>
      <c:valAx>
        <c:axId val="35311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282.16000000000003</c:v>
                </c:pt>
                <c:pt idx="1">
                  <c:v>235.94</c:v>
                </c:pt>
                <c:pt idx="2">
                  <c:v>245.94</c:v>
                </c:pt>
                <c:pt idx="3">
                  <c:v>254.75</c:v>
                </c:pt>
                <c:pt idx="4">
                  <c:v>247.58</c:v>
                </c:pt>
              </c:numCache>
            </c:numRef>
          </c:val>
          <c:extLst xmlns:c16r2="http://schemas.microsoft.com/office/drawing/2015/06/chart">
            <c:ext xmlns:c16="http://schemas.microsoft.com/office/drawing/2014/chart" uri="{C3380CC4-5D6E-409C-BE32-E72D297353CC}">
              <c16:uniqueId val="{00000000-6E43-4E68-BA53-C21F65C3F661}"/>
            </c:ext>
          </c:extLst>
        </c:ser>
        <c:dLbls>
          <c:showLegendKey val="0"/>
          <c:showVal val="0"/>
          <c:showCatName val="0"/>
          <c:showSerName val="0"/>
          <c:showPercent val="0"/>
          <c:showBubbleSize val="0"/>
        </c:dLbls>
        <c:gapWidth val="150"/>
        <c:axId val="353608816"/>
        <c:axId val="35361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xmlns:c16r2="http://schemas.microsoft.com/office/drawing/2015/06/chart">
            <c:ext xmlns:c16="http://schemas.microsoft.com/office/drawing/2014/chart" uri="{C3380CC4-5D6E-409C-BE32-E72D297353CC}">
              <c16:uniqueId val="{00000001-6E43-4E68-BA53-C21F65C3F661}"/>
            </c:ext>
          </c:extLst>
        </c:ser>
        <c:dLbls>
          <c:showLegendKey val="0"/>
          <c:showVal val="0"/>
          <c:showCatName val="0"/>
          <c:showSerName val="0"/>
          <c:showPercent val="0"/>
          <c:showBubbleSize val="0"/>
        </c:dLbls>
        <c:marker val="1"/>
        <c:smooth val="0"/>
        <c:axId val="353608816"/>
        <c:axId val="353615088"/>
      </c:lineChart>
      <c:dateAx>
        <c:axId val="353608816"/>
        <c:scaling>
          <c:orientation val="minMax"/>
        </c:scaling>
        <c:delete val="1"/>
        <c:axPos val="b"/>
        <c:numFmt formatCode="&quot;H&quot;yy" sourceLinked="1"/>
        <c:majorTickMark val="none"/>
        <c:minorTickMark val="none"/>
        <c:tickLblPos val="none"/>
        <c:crossAx val="353615088"/>
        <c:crosses val="autoZero"/>
        <c:auto val="1"/>
        <c:lblOffset val="100"/>
        <c:baseTimeUnit val="years"/>
      </c:dateAx>
      <c:valAx>
        <c:axId val="35361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0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妹背牛町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2827</v>
      </c>
      <c r="AM8" s="51"/>
      <c r="AN8" s="51"/>
      <c r="AO8" s="51"/>
      <c r="AP8" s="51"/>
      <c r="AQ8" s="51"/>
      <c r="AR8" s="51"/>
      <c r="AS8" s="51"/>
      <c r="AT8" s="46">
        <f>データ!T6</f>
        <v>48.64</v>
      </c>
      <c r="AU8" s="46"/>
      <c r="AV8" s="46"/>
      <c r="AW8" s="46"/>
      <c r="AX8" s="46"/>
      <c r="AY8" s="46"/>
      <c r="AZ8" s="46"/>
      <c r="BA8" s="46"/>
      <c r="BB8" s="46">
        <f>データ!U6</f>
        <v>58.12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27.84</v>
      </c>
      <c r="Q10" s="46"/>
      <c r="R10" s="46"/>
      <c r="S10" s="46"/>
      <c r="T10" s="46"/>
      <c r="U10" s="46"/>
      <c r="V10" s="46"/>
      <c r="W10" s="46">
        <f>データ!Q6</f>
        <v>100</v>
      </c>
      <c r="X10" s="46"/>
      <c r="Y10" s="46"/>
      <c r="Z10" s="46"/>
      <c r="AA10" s="46"/>
      <c r="AB10" s="46"/>
      <c r="AC10" s="46"/>
      <c r="AD10" s="51">
        <f>データ!R6</f>
        <v>4620</v>
      </c>
      <c r="AE10" s="51"/>
      <c r="AF10" s="51"/>
      <c r="AG10" s="51"/>
      <c r="AH10" s="51"/>
      <c r="AI10" s="51"/>
      <c r="AJ10" s="51"/>
      <c r="AK10" s="2"/>
      <c r="AL10" s="51">
        <f>データ!V6</f>
        <v>768</v>
      </c>
      <c r="AM10" s="51"/>
      <c r="AN10" s="51"/>
      <c r="AO10" s="51"/>
      <c r="AP10" s="51"/>
      <c r="AQ10" s="51"/>
      <c r="AR10" s="51"/>
      <c r="AS10" s="51"/>
      <c r="AT10" s="46">
        <f>データ!W6</f>
        <v>47.11</v>
      </c>
      <c r="AU10" s="46"/>
      <c r="AV10" s="46"/>
      <c r="AW10" s="46"/>
      <c r="AX10" s="46"/>
      <c r="AY10" s="46"/>
      <c r="AZ10" s="46"/>
      <c r="BA10" s="46"/>
      <c r="BB10" s="46">
        <f>データ!X6</f>
        <v>16.3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6xXToAUMsDabW1UFzjIf5jS55COOvl11RXn25r3iyOPzeWEmtj9pClQZAU8f5I+W3eHAb885WslnUec8J8uI4A==" saltValue="UnkbiWVLhyQeoIDH2v0k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14338</v>
      </c>
      <c r="D6" s="33">
        <f t="shared" si="3"/>
        <v>47</v>
      </c>
      <c r="E6" s="33">
        <f t="shared" si="3"/>
        <v>18</v>
      </c>
      <c r="F6" s="33">
        <f t="shared" si="3"/>
        <v>0</v>
      </c>
      <c r="G6" s="33">
        <f t="shared" si="3"/>
        <v>0</v>
      </c>
      <c r="H6" s="33" t="str">
        <f t="shared" si="3"/>
        <v>北海道　妹背牛町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27.84</v>
      </c>
      <c r="Q6" s="34">
        <f t="shared" si="3"/>
        <v>100</v>
      </c>
      <c r="R6" s="34">
        <f t="shared" si="3"/>
        <v>4620</v>
      </c>
      <c r="S6" s="34">
        <f t="shared" si="3"/>
        <v>2827</v>
      </c>
      <c r="T6" s="34">
        <f t="shared" si="3"/>
        <v>48.64</v>
      </c>
      <c r="U6" s="34">
        <f t="shared" si="3"/>
        <v>58.12</v>
      </c>
      <c r="V6" s="34">
        <f t="shared" si="3"/>
        <v>768</v>
      </c>
      <c r="W6" s="34">
        <f t="shared" si="3"/>
        <v>47.11</v>
      </c>
      <c r="X6" s="34">
        <f t="shared" si="3"/>
        <v>16.3</v>
      </c>
      <c r="Y6" s="35">
        <f>IF(Y7="",NA(),Y7)</f>
        <v>64.2</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672.04</v>
      </c>
      <c r="BG6" s="34">
        <f t="shared" ref="BG6:BO6" si="7">IF(BG7="",NA(),BG7)</f>
        <v>0</v>
      </c>
      <c r="BH6" s="34">
        <f t="shared" si="7"/>
        <v>0</v>
      </c>
      <c r="BI6" s="34">
        <f t="shared" si="7"/>
        <v>0</v>
      </c>
      <c r="BJ6" s="34">
        <f t="shared" si="7"/>
        <v>0</v>
      </c>
      <c r="BK6" s="35">
        <f t="shared" si="7"/>
        <v>413.5</v>
      </c>
      <c r="BL6" s="35">
        <f t="shared" si="7"/>
        <v>407.42</v>
      </c>
      <c r="BM6" s="35">
        <f t="shared" si="7"/>
        <v>386.46</v>
      </c>
      <c r="BN6" s="35">
        <f t="shared" si="7"/>
        <v>270.57</v>
      </c>
      <c r="BO6" s="35">
        <f t="shared" si="7"/>
        <v>294.27</v>
      </c>
      <c r="BP6" s="34" t="str">
        <f>IF(BP7="","",IF(BP7="-","【-】","【"&amp;SUBSTITUTE(TEXT(BP7,"#,##0.00"),"-","△")&amp;"】"))</f>
        <v>【314.13】</v>
      </c>
      <c r="BQ6" s="35">
        <f>IF(BQ7="",NA(),BQ7)</f>
        <v>84.07</v>
      </c>
      <c r="BR6" s="35">
        <f t="shared" ref="BR6:BZ6" si="8">IF(BR7="",NA(),BR7)</f>
        <v>93.41</v>
      </c>
      <c r="BS6" s="35">
        <f t="shared" si="8"/>
        <v>87.44</v>
      </c>
      <c r="BT6" s="35">
        <f t="shared" si="8"/>
        <v>84.64</v>
      </c>
      <c r="BU6" s="35">
        <f t="shared" si="8"/>
        <v>88.31</v>
      </c>
      <c r="BV6" s="35">
        <f t="shared" si="8"/>
        <v>55.84</v>
      </c>
      <c r="BW6" s="35">
        <f t="shared" si="8"/>
        <v>57.08</v>
      </c>
      <c r="BX6" s="35">
        <f t="shared" si="8"/>
        <v>55.85</v>
      </c>
      <c r="BY6" s="35">
        <f t="shared" si="8"/>
        <v>62.5</v>
      </c>
      <c r="BZ6" s="35">
        <f t="shared" si="8"/>
        <v>60.59</v>
      </c>
      <c r="CA6" s="34" t="str">
        <f>IF(CA7="","",IF(CA7="-","【-】","【"&amp;SUBSTITUTE(TEXT(CA7,"#,##0.00"),"-","△")&amp;"】"))</f>
        <v>【58.42】</v>
      </c>
      <c r="CB6" s="35">
        <f>IF(CB7="",NA(),CB7)</f>
        <v>282.16000000000003</v>
      </c>
      <c r="CC6" s="35">
        <f t="shared" ref="CC6:CK6" si="9">IF(CC7="",NA(),CC7)</f>
        <v>235.94</v>
      </c>
      <c r="CD6" s="35">
        <f t="shared" si="9"/>
        <v>245.94</v>
      </c>
      <c r="CE6" s="35">
        <f t="shared" si="9"/>
        <v>254.75</v>
      </c>
      <c r="CF6" s="35">
        <f t="shared" si="9"/>
        <v>247.58</v>
      </c>
      <c r="CG6" s="35">
        <f t="shared" si="9"/>
        <v>287.57</v>
      </c>
      <c r="CH6" s="35">
        <f t="shared" si="9"/>
        <v>286.86</v>
      </c>
      <c r="CI6" s="35">
        <f t="shared" si="9"/>
        <v>287.91000000000003</v>
      </c>
      <c r="CJ6" s="35">
        <f t="shared" si="9"/>
        <v>269.33</v>
      </c>
      <c r="CK6" s="35">
        <f t="shared" si="9"/>
        <v>280.23</v>
      </c>
      <c r="CL6" s="34" t="str">
        <f>IF(CL7="","",IF(CL7="-","【-】","【"&amp;SUBSTITUTE(TEXT(CL7,"#,##0.00"),"-","△")&amp;"】"))</f>
        <v>【282.28】</v>
      </c>
      <c r="CM6" s="35">
        <f>IF(CM7="",NA(),CM7)</f>
        <v>50</v>
      </c>
      <c r="CN6" s="35">
        <f t="shared" ref="CN6:CV6" si="10">IF(CN7="",NA(),CN7)</f>
        <v>56.25</v>
      </c>
      <c r="CO6" s="35">
        <f t="shared" si="10"/>
        <v>57.38</v>
      </c>
      <c r="CP6" s="35">
        <f t="shared" si="10"/>
        <v>58.06</v>
      </c>
      <c r="CQ6" s="35">
        <f t="shared" si="10"/>
        <v>57.38</v>
      </c>
      <c r="CR6" s="35">
        <f t="shared" si="10"/>
        <v>61.55</v>
      </c>
      <c r="CS6" s="35">
        <f t="shared" si="10"/>
        <v>57.22</v>
      </c>
      <c r="CT6" s="35">
        <f t="shared" si="10"/>
        <v>54.93</v>
      </c>
      <c r="CU6" s="35">
        <f t="shared" si="10"/>
        <v>59.64</v>
      </c>
      <c r="CV6" s="35">
        <f t="shared" si="10"/>
        <v>58.19</v>
      </c>
      <c r="CW6" s="34" t="str">
        <f>IF(CW7="","",IF(CW7="-","【-】","【"&amp;SUBSTITUTE(TEXT(CW7,"#,##0.00"),"-","△")&amp;"】"))</f>
        <v>【57.83】</v>
      </c>
      <c r="CX6" s="35">
        <f>IF(CX7="",NA(),CX7)</f>
        <v>20.13</v>
      </c>
      <c r="CY6" s="35">
        <f t="shared" ref="CY6:DG6" si="11">IF(CY7="",NA(),CY7)</f>
        <v>20.39</v>
      </c>
      <c r="CZ6" s="35">
        <f t="shared" si="11"/>
        <v>20.9</v>
      </c>
      <c r="DA6" s="35">
        <f t="shared" si="11"/>
        <v>21.57</v>
      </c>
      <c r="DB6" s="35">
        <f t="shared" si="11"/>
        <v>22.4</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14338</v>
      </c>
      <c r="D7" s="37">
        <v>47</v>
      </c>
      <c r="E7" s="37">
        <v>18</v>
      </c>
      <c r="F7" s="37">
        <v>0</v>
      </c>
      <c r="G7" s="37">
        <v>0</v>
      </c>
      <c r="H7" s="37" t="s">
        <v>97</v>
      </c>
      <c r="I7" s="37" t="s">
        <v>98</v>
      </c>
      <c r="J7" s="37" t="s">
        <v>99</v>
      </c>
      <c r="K7" s="37" t="s">
        <v>100</v>
      </c>
      <c r="L7" s="37" t="s">
        <v>101</v>
      </c>
      <c r="M7" s="37" t="s">
        <v>102</v>
      </c>
      <c r="N7" s="38" t="s">
        <v>103</v>
      </c>
      <c r="O7" s="38" t="s">
        <v>104</v>
      </c>
      <c r="P7" s="38">
        <v>27.84</v>
      </c>
      <c r="Q7" s="38">
        <v>100</v>
      </c>
      <c r="R7" s="38">
        <v>4620</v>
      </c>
      <c r="S7" s="38">
        <v>2827</v>
      </c>
      <c r="T7" s="38">
        <v>48.64</v>
      </c>
      <c r="U7" s="38">
        <v>58.12</v>
      </c>
      <c r="V7" s="38">
        <v>768</v>
      </c>
      <c r="W7" s="38">
        <v>47.11</v>
      </c>
      <c r="X7" s="38">
        <v>16.3</v>
      </c>
      <c r="Y7" s="38">
        <v>64.2</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672.04</v>
      </c>
      <c r="BG7" s="38">
        <v>0</v>
      </c>
      <c r="BH7" s="38">
        <v>0</v>
      </c>
      <c r="BI7" s="38">
        <v>0</v>
      </c>
      <c r="BJ7" s="38">
        <v>0</v>
      </c>
      <c r="BK7" s="38">
        <v>413.5</v>
      </c>
      <c r="BL7" s="38">
        <v>407.42</v>
      </c>
      <c r="BM7" s="38">
        <v>386.46</v>
      </c>
      <c r="BN7" s="38">
        <v>270.57</v>
      </c>
      <c r="BO7" s="38">
        <v>294.27</v>
      </c>
      <c r="BP7" s="38">
        <v>314.13</v>
      </c>
      <c r="BQ7" s="38">
        <v>84.07</v>
      </c>
      <c r="BR7" s="38">
        <v>93.41</v>
      </c>
      <c r="BS7" s="38">
        <v>87.44</v>
      </c>
      <c r="BT7" s="38">
        <v>84.64</v>
      </c>
      <c r="BU7" s="38">
        <v>88.31</v>
      </c>
      <c r="BV7" s="38">
        <v>55.84</v>
      </c>
      <c r="BW7" s="38">
        <v>57.08</v>
      </c>
      <c r="BX7" s="38">
        <v>55.85</v>
      </c>
      <c r="BY7" s="38">
        <v>62.5</v>
      </c>
      <c r="BZ7" s="38">
        <v>60.59</v>
      </c>
      <c r="CA7" s="38">
        <v>58.42</v>
      </c>
      <c r="CB7" s="38">
        <v>282.16000000000003</v>
      </c>
      <c r="CC7" s="38">
        <v>235.94</v>
      </c>
      <c r="CD7" s="38">
        <v>245.94</v>
      </c>
      <c r="CE7" s="38">
        <v>254.75</v>
      </c>
      <c r="CF7" s="38">
        <v>247.58</v>
      </c>
      <c r="CG7" s="38">
        <v>287.57</v>
      </c>
      <c r="CH7" s="38">
        <v>286.86</v>
      </c>
      <c r="CI7" s="38">
        <v>287.91000000000003</v>
      </c>
      <c r="CJ7" s="38">
        <v>269.33</v>
      </c>
      <c r="CK7" s="38">
        <v>280.23</v>
      </c>
      <c r="CL7" s="38">
        <v>282.27999999999997</v>
      </c>
      <c r="CM7" s="38">
        <v>50</v>
      </c>
      <c r="CN7" s="38">
        <v>56.25</v>
      </c>
      <c r="CO7" s="38">
        <v>57.38</v>
      </c>
      <c r="CP7" s="38">
        <v>58.06</v>
      </c>
      <c r="CQ7" s="38">
        <v>57.38</v>
      </c>
      <c r="CR7" s="38">
        <v>61.55</v>
      </c>
      <c r="CS7" s="38">
        <v>57.22</v>
      </c>
      <c r="CT7" s="38">
        <v>54.93</v>
      </c>
      <c r="CU7" s="38">
        <v>59.64</v>
      </c>
      <c r="CV7" s="38">
        <v>58.19</v>
      </c>
      <c r="CW7" s="38">
        <v>57.83</v>
      </c>
      <c r="CX7" s="38">
        <v>20.13</v>
      </c>
      <c r="CY7" s="38">
        <v>20.39</v>
      </c>
      <c r="CZ7" s="38">
        <v>20.9</v>
      </c>
      <c r="DA7" s="38">
        <v>21.57</v>
      </c>
      <c r="DB7" s="38">
        <v>22.4</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2021-12-03T08:08:31Z</dcterms:created>
  <dcterms:modified xsi:type="dcterms:W3CDTF">2022-01-11T01:01:12Z</dcterms:modified>
  <cp:category/>
</cp:coreProperties>
</file>