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92.168.0.12\建設課\05 上下水道グループ\集排事務係\016経営比較分析表\R07(R06分)\【経営比較分析表】2024_014338_46_1718\"/>
    </mc:Choice>
  </mc:AlternateContent>
  <xr:revisionPtr revIDLastSave="0" documentId="13_ncr:1_{9E02C9E9-4FAA-446F-B26C-622EBAD69EFD}" xr6:coauthVersionLast="45" xr6:coauthVersionMax="45" xr10:uidLastSave="{00000000-0000-0000-0000-000000000000}"/>
  <workbookProtection workbookAlgorithmName="SHA-512" workbookHashValue="SoD5F7T5CjaHzqPI2l63TwkLteZSs0uOma5xG/73H/Cf2QQOjwhAVJ0ZICfPcklgnqj0X1v93v1xgNvfjYeAeQ==" workbookSaltValue="iyJCwJPoQav8gpVwTCMAF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E85" i="4"/>
  <c r="AT10" i="4"/>
  <c r="P10" i="4"/>
  <c r="I10" i="4"/>
  <c r="AT8"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<sst xmlns="http://schemas.openxmlformats.org/spreadsheetml/2006/main" count="319" uniqueCount="117">
  <si>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</si>
  <si>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</si>
  <si>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</si>
  <si>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</si>
  <si>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</si>
  <si>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</si>
  <si>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</si>
  <si>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</si>
  <si>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</si>
  <si>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</si>
  <si>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</si>
  <si>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</si>
  <si>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</si>
  <si>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</si>
  <si>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</si>
  <si>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</si>
  <si>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</si>
  <si>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</si>
  <si>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</si>
  <si>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</si>
  <si>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</si>
  <si>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</si>
  <si>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</si>
  <si>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</si>
  <si>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</si>
  <si>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</si>
  <si>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</si>
  <si>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</si>
  <si>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</si>
  <si>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</si>
  <si>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</si>
  <si>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</si>
  <si>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</si>
  <si>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</si>
  <si>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</si>
  <si>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</si>
  <si>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</si>
  <si>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</si>
  <si>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</si>
  <si>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</si>
  <si>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</si>
  <si>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</si>
  <si>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</si>
  <si>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</si>
  <si>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</si>
  <si>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</si>
  <si>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</si>
  <si>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</si>
  <si>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</si>
  <si>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</si>
  <si>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</si>
  <si>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</si>
  <si>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</si>
  <si>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</si>
  <si>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</si>
  <si>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</si>
  <si>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</si>
  <si>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</si>
  <si>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</si>
  <si>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</si>
  <si>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</si>
  <si>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</si>
  <si>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</si>
  <si>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</si>
  <si>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</si>
  <si>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</si>
  <si>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</si>
  <si>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</si>
  <si>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</si>
  <si>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</si>
  <si>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</si>
  <si>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</si>
  <si>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</si>
  <si>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</si>
  <si>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</si>
  <si>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</si>
  <si>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</si>
  <si>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</si>
  <si>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</si>
  <si>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</si>
  <si>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</si>
  <si>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</si>
  <si>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</si>
  <si>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</si>
  <si>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</si>
  <si>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</si>
  <si>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</si>
  <si>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</si>
  <si>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</si>
  <si>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</si>
  <si>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</si>
  <si>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</si>
  <si>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</si>
  <si>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</si>
  <si>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</si>
  <si>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</si>
  <si>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妹背牛町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</si>
  <si>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</si>
  <si>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</si>
  <si>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</si>
  <si>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</si>
  <si>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</si>
  <si>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</si>
  <si>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</si>
  <si>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</si>
  <si>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</si>
  <si>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</si>
  <si>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</si>
  <si>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</si>
  <si>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</si>
  <si>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</si>
  <si>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</si>
  <si>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</si>
  <si>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</si>
  <si>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地区は平成6年に供用開始。汚水処理場及びポンプ場については、耐用年数が7～10年の機器を平成16～20年度に機能強化事業を実施し、耐用年数が15～20年の機器を平成27～令和1年度で更新しています。管路については、前回の機能強化事業で真空弁の更新を完了していますが、管路自体については耐用年数が50年であり、更新時期に達していません。管路の延命を図るためにも維持管理を徹底し、財源確保も視野に入れて更新計画を策定していきます。</t>
  </si>
  <si>
    <t>　平成27年度から令和1年度までの5ヶ年で処理施設の機能強化事業を実施し、令和1年最適化構想を策定し、処理施設機器類の修繕サイクルの見直しを行い、維持管理経費削減に努めています。
　また、収入確保及び歳出抑制に向けた取組も実施していきます。</t>
    <phoneticPr fontId="4"/>
  </si>
  <si>
    <t>　使用料については、人口並びに対象戸数の減少により、減収が見込まれ、平成28年度から10%値上げを行い、収入確保及び歳出抑制に向けた取組を実施しています。
 また、企業債残高対事業費規模比率が類似団体と比べて低い状況にあります。</t>
    <rPh sb="82" eb="85">
      <t>キギョウサイ</t>
    </rPh>
    <rPh sb="85" eb="87">
      <t>ザンダカ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</si>
</sst>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54-40AF-B835-1F44373E7F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A54-40AF-B835-1F44373E7F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61.92</c:v>
                </c:pt>
              </c:numCache>
            </c:numRef>
          </c:val>
          <c:extLst>
            <c:ext xmlns:c16="http://schemas.microsoft.com/office/drawing/2014/chart" uri="{C3380CC4-5D6E-409C-BE32-E72D297353CC}">
              <c16:uniqueId val="{00000000-DE51-4ED8-AE35-F2A9100BF6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DE51-4ED8-AE35-F2A9100BF6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95.75</c:v>
                </c:pt>
              </c:numCache>
            </c:numRef>
          </c:val>
          <c:extLst>
            <c:ext xmlns:c16="http://schemas.microsoft.com/office/drawing/2014/chart" uri="{C3380CC4-5D6E-409C-BE32-E72D297353CC}">
              <c16:uniqueId val="{00000000-1F5D-46E2-B728-F25ED2E007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1F5D-46E2-B728-F25ED2E007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148</c:v>
                </c:pt>
              </c:numCache>
            </c:numRef>
          </c:val>
          <c:extLst>
            <c:ext xmlns:c16="http://schemas.microsoft.com/office/drawing/2014/chart" uri="{C3380CC4-5D6E-409C-BE32-E72D297353CC}">
              <c16:uniqueId val="{00000000-6B94-426A-9F99-B28EDD5AC2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6B94-426A-9F99-B28EDD5AC2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5.95</c:v>
                </c:pt>
              </c:numCache>
            </c:numRef>
          </c:val>
          <c:extLst>
            <c:ext xmlns:c16="http://schemas.microsoft.com/office/drawing/2014/chart" uri="{C3380CC4-5D6E-409C-BE32-E72D297353CC}">
              <c16:uniqueId val="{00000000-53E1-4951-8127-6662ED4E6B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53E1-4951-8127-6662ED4E6B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229-4FF7-B75E-82DC003222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F229-4FF7-B75E-82DC003222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8F-4541-A2C6-0E5B19B3D0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008F-4541-A2C6-0E5B19B3D0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41.63</c:v>
                </c:pt>
              </c:numCache>
            </c:numRef>
          </c:val>
          <c:extLst>
            <c:ext xmlns:c16="http://schemas.microsoft.com/office/drawing/2014/chart" uri="{C3380CC4-5D6E-409C-BE32-E72D297353CC}">
              <c16:uniqueId val="{00000000-190E-492B-9655-494208A05B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190E-492B-9655-494208A05B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408.25</c:v>
                </c:pt>
              </c:numCache>
            </c:numRef>
          </c:val>
          <c:extLst>
            <c:ext xmlns:c16="http://schemas.microsoft.com/office/drawing/2014/chart" uri="{C3380CC4-5D6E-409C-BE32-E72D297353CC}">
              <c16:uniqueId val="{00000000-DE79-4E30-99E5-81F0106AA3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DE79-4E30-99E5-81F0106AA3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89.94</c:v>
                </c:pt>
              </c:numCache>
            </c:numRef>
          </c:val>
          <c:extLst>
            <c:ext xmlns:c16="http://schemas.microsoft.com/office/drawing/2014/chart" uri="{C3380CC4-5D6E-409C-BE32-E72D297353CC}">
              <c16:uniqueId val="{00000000-9B52-4A8F-84EE-5BB19A0766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9B52-4A8F-84EE-5BB19A0766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285.45999999999998</c:v>
                </c:pt>
              </c:numCache>
            </c:numRef>
          </c:val>
          <c:extLst>
            <c:ext xmlns:c16="http://schemas.microsoft.com/office/drawing/2014/chart" uri="{C3380CC4-5D6E-409C-BE32-E72D297353CC}">
              <c16:uniqueId val="{00000000-2ACE-466B-A484-2D35AB94AC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2ACE-466B-A484-2D35AB94AC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妹背牛町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2565</v>
      </c>
      <c r="AM8" s="36"/>
      <c r="AN8" s="36"/>
      <c r="AO8" s="36"/>
      <c r="AP8" s="36"/>
      <c r="AQ8" s="36"/>
      <c r="AR8" s="36"/>
      <c r="AS8" s="36"/>
      <c r="AT8" s="37">
        <f>データ!T6</f>
        <v>48.64</v>
      </c>
      <c r="AU8" s="37"/>
      <c r="AV8" s="37"/>
      <c r="AW8" s="37"/>
      <c r="AX8" s="37"/>
      <c r="AY8" s="37"/>
      <c r="AZ8" s="37"/>
      <c r="BA8" s="37"/>
      <c r="BB8" s="37">
        <f>データ!U6</f>
        <v>52.73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73.930000000000007</v>
      </c>
      <c r="J10" s="37"/>
      <c r="K10" s="37"/>
      <c r="L10" s="37"/>
      <c r="M10" s="37"/>
      <c r="N10" s="37"/>
      <c r="O10" s="37"/>
      <c r="P10" s="37">
        <f>データ!P6</f>
        <v>72.599999999999994</v>
      </c>
      <c r="Q10" s="37"/>
      <c r="R10" s="37"/>
      <c r="S10" s="37"/>
      <c r="T10" s="37"/>
      <c r="U10" s="37"/>
      <c r="V10" s="37"/>
      <c r="W10" s="37">
        <f>データ!Q6</f>
        <v>100.88</v>
      </c>
      <c r="X10" s="37"/>
      <c r="Y10" s="37"/>
      <c r="Z10" s="37"/>
      <c r="AA10" s="37"/>
      <c r="AB10" s="37"/>
      <c r="AC10" s="37"/>
      <c r="AD10" s="36">
        <f>データ!R6</f>
        <v>4785</v>
      </c>
      <c r="AE10" s="36"/>
      <c r="AF10" s="36"/>
      <c r="AG10" s="36"/>
      <c r="AH10" s="36"/>
      <c r="AI10" s="36"/>
      <c r="AJ10" s="36"/>
      <c r="AK10" s="2"/>
      <c r="AL10" s="36">
        <f>データ!V6</f>
        <v>1810</v>
      </c>
      <c r="AM10" s="36"/>
      <c r="AN10" s="36"/>
      <c r="AO10" s="36"/>
      <c r="AP10" s="36"/>
      <c r="AQ10" s="36"/>
      <c r="AR10" s="36"/>
      <c r="AS10" s="36"/>
      <c r="AT10" s="37">
        <f>データ!W6</f>
        <v>1.53</v>
      </c>
      <c r="AU10" s="37"/>
      <c r="AV10" s="37"/>
      <c r="AW10" s="37"/>
      <c r="AX10" s="37"/>
      <c r="AY10" s="37"/>
      <c r="AZ10" s="37"/>
      <c r="BA10" s="37"/>
      <c r="BB10" s="37">
        <f>データ!X6</f>
        <v>1183.01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aJ1lLEG9T/OzVYlIlXj7Dq59oVuLz0mr/BMmXuX6WOdkE5qVPHjDYj3J3KVVfkRdoyKUVgBXGfPIBUpVcSaQg==" saltValue="wEXFkUxM3JA0Emg5NafAD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14338</v>
      </c>
      <c r="D6" s="19">
        <f t="shared" si="3"/>
        <v>46</v>
      </c>
      <c r="E6" s="19">
        <f t="shared" si="3"/>
        <v>17</v>
      </c>
      <c r="F6" s="19">
        <f t="shared" si="3"/>
        <v>5</v>
      </c>
      <c r="G6" s="19">
        <f t="shared" si="3"/>
        <v>0</v>
      </c>
      <c r="H6" s="19" t="str">
        <f t="shared" si="3"/>
        <v>北海道　妹背牛町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73.930000000000007</v>
      </c>
      <c r="P6" s="20">
        <f t="shared" si="3"/>
        <v>72.599999999999994</v>
      </c>
      <c r="Q6" s="20">
        <f t="shared" si="3"/>
        <v>100.88</v>
      </c>
      <c r="R6" s="20">
        <f t="shared" si="3"/>
        <v>4785</v>
      </c>
      <c r="S6" s="20">
        <f t="shared" si="3"/>
        <v>2565</v>
      </c>
      <c r="T6" s="20">
        <f t="shared" si="3"/>
        <v>48.64</v>
      </c>
      <c r="U6" s="20">
        <f t="shared" si="3"/>
        <v>52.73</v>
      </c>
      <c r="V6" s="20">
        <f t="shared" si="3"/>
        <v>1810</v>
      </c>
      <c r="W6" s="20">
        <f t="shared" si="3"/>
        <v>1.53</v>
      </c>
      <c r="X6" s="20">
        <f t="shared" si="3"/>
        <v>1183.01</v>
      </c>
      <c r="Y6" s="21" t="str">
        <f>IF(Y7="",NA(),Y7)</f>
        <v>-</v>
      </c>
      <c r="Z6" s="21" t="str">
        <f t="shared" ref="Z6:AH6" si="4">IF(Z7="",NA(),Z7)</f>
        <v>-</v>
      </c>
      <c r="AA6" s="21" t="str">
        <f t="shared" si="4"/>
        <v>-</v>
      </c>
      <c r="AB6" s="21" t="str">
        <f t="shared" si="4"/>
        <v>-</v>
      </c>
      <c r="AC6" s="21">
        <f t="shared" si="4"/>
        <v>148</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41.63</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408.25</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89.94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285.45999999999998</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61.92</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95.75</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5.95</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14338</v>
      </c>
      <c r="D7" s="23">
        <v>46</v>
      </c>
      <c r="E7" s="23">
        <v>17</v>
      </c>
      <c r="F7" s="23">
        <v>5</v>
      </c>
      <c r="G7" s="23">
        <v>0</v>
      </c>
      <c r="H7" s="23" t="s">
        <v>96</v>
      </c>
      <c r="I7" s="23" t="s">
        <v>97</v>
      </c>
      <c r="J7" s="23" t="s">
        <v>98</v>
      </c>
      <c r="K7" s="23" t="s">
        <v>99</v>
      </c>
      <c r="L7" s="23" t="s">
        <v>100</v>
      </c>
      <c r="M7" s="23" t="s">
        <v>101</v>
      </c>
      <c r="N7" s="24" t="s">
        <v>102</v>
      </c>
      <c r="O7" s="24">
        <v>73.930000000000007</v>
      </c>
      <c r="P7" s="24">
        <v>72.599999999999994</v>
      </c>
      <c r="Q7" s="24">
        <v>100.88</v>
      </c>
      <c r="R7" s="24">
        <v>4785</v>
      </c>
      <c r="S7" s="24">
        <v>2565</v>
      </c>
      <c r="T7" s="24">
        <v>48.64</v>
      </c>
      <c r="U7" s="24">
        <v>52.73</v>
      </c>
      <c r="V7" s="24">
        <v>1810</v>
      </c>
      <c r="W7" s="24">
        <v>1.53</v>
      </c>
      <c r="X7" s="24">
        <v>1183.01</v>
      </c>
      <c r="Y7" s="24" t="s">
        <v>102</v>
      </c>
      <c r="Z7" s="24" t="s">
        <v>102</v>
      </c>
      <c r="AA7" s="24" t="s">
        <v>102</v>
      </c>
      <c r="AB7" s="24" t="s">
        <v>102</v>
      </c>
      <c r="AC7" s="24">
        <v>148</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41.63</v>
      </c>
      <c r="AZ7" s="24" t="s">
        <v>102</v>
      </c>
      <c r="BA7" s="24" t="s">
        <v>102</v>
      </c>
      <c r="BB7" s="24" t="s">
        <v>102</v>
      </c>
      <c r="BC7" s="24" t="s">
        <v>102</v>
      </c>
      <c r="BD7" s="24">
        <v>41.03</v>
      </c>
      <c r="BE7" s="24">
        <v>47.19</v>
      </c>
      <c r="BF7" s="24" t="s">
        <v>102</v>
      </c>
      <c r="BG7" s="24" t="s">
        <v>102</v>
      </c>
      <c r="BH7" s="24" t="s">
        <v>102</v>
      </c>
      <c r="BI7" s="24" t="s">
        <v>102</v>
      </c>
      <c r="BJ7" s="24">
        <v>408.25</v>
      </c>
      <c r="BK7" s="24" t="s">
        <v>102</v>
      </c>
      <c r="BL7" s="24" t="s">
        <v>102</v>
      </c>
      <c r="BM7" s="24" t="s">
        <v>102</v>
      </c>
      <c r="BN7" s="24" t="s">
        <v>102</v>
      </c>
      <c r="BO7" s="24">
        <v>796.8</v>
      </c>
      <c r="BP7" s="24">
        <v>798.1</v>
      </c>
      <c r="BQ7" s="24" t="s">
        <v>102</v>
      </c>
      <c r="BR7" s="24" t="s">
        <v>102</v>
      </c>
      <c r="BS7" s="24" t="s">
        <v>102</v>
      </c>
      <c r="BT7" s="24" t="s">
        <v>102</v>
      </c>
      <c r="BU7" s="24">
        <v>89.94</v>
      </c>
      <c r="BV7" s="24" t="s">
        <v>102</v>
      </c>
      <c r="BW7" s="24" t="s">
        <v>102</v>
      </c>
      <c r="BX7" s="24" t="s">
        <v>102</v>
      </c>
      <c r="BY7" s="24" t="s">
        <v>102</v>
      </c>
      <c r="BZ7" s="24">
        <v>58.41</v>
      </c>
      <c r="CA7" s="24">
        <v>54.51</v>
      </c>
      <c r="CB7" s="24" t="s">
        <v>102</v>
      </c>
      <c r="CC7" s="24" t="s">
        <v>102</v>
      </c>
      <c r="CD7" s="24" t="s">
        <v>102</v>
      </c>
      <c r="CE7" s="24" t="s">
        <v>102</v>
      </c>
      <c r="CF7" s="24">
        <v>285.45999999999998</v>
      </c>
      <c r="CG7" s="24" t="s">
        <v>102</v>
      </c>
      <c r="CH7" s="24" t="s">
        <v>102</v>
      </c>
      <c r="CI7" s="24" t="s">
        <v>102</v>
      </c>
      <c r="CJ7" s="24" t="s">
        <v>102</v>
      </c>
      <c r="CK7" s="24">
        <v>267.33999999999997</v>
      </c>
      <c r="CL7" s="24">
        <v>286.33</v>
      </c>
      <c r="CM7" s="24" t="s">
        <v>102</v>
      </c>
      <c r="CN7" s="24" t="s">
        <v>102</v>
      </c>
      <c r="CO7" s="24" t="s">
        <v>102</v>
      </c>
      <c r="CP7" s="24" t="s">
        <v>102</v>
      </c>
      <c r="CQ7" s="24">
        <v>61.92</v>
      </c>
      <c r="CR7" s="24" t="s">
        <v>102</v>
      </c>
      <c r="CS7" s="24" t="s">
        <v>102</v>
      </c>
      <c r="CT7" s="24" t="s">
        <v>102</v>
      </c>
      <c r="CU7" s="24" t="s">
        <v>102</v>
      </c>
      <c r="CV7" s="24">
        <v>52.34</v>
      </c>
      <c r="CW7" s="24">
        <v>49.92</v>
      </c>
      <c r="CX7" s="24" t="s">
        <v>102</v>
      </c>
      <c r="CY7" s="24" t="s">
        <v>102</v>
      </c>
      <c r="CZ7" s="24" t="s">
        <v>102</v>
      </c>
      <c r="DA7" s="24" t="s">
        <v>102</v>
      </c>
      <c r="DB7" s="24">
        <v>95.75</v>
      </c>
      <c r="DC7" s="24" t="s">
        <v>102</v>
      </c>
      <c r="DD7" s="24" t="s">
        <v>102</v>
      </c>
      <c r="DE7" s="24" t="s">
        <v>102</v>
      </c>
      <c r="DF7" s="24" t="s">
        <v>102</v>
      </c>
      <c r="DG7" s="24">
        <v>90.05</v>
      </c>
      <c r="DH7" s="24">
        <v>87.8</v>
      </c>
      <c r="DI7" s="24" t="s">
        <v>102</v>
      </c>
      <c r="DJ7" s="24" t="s">
        <v>102</v>
      </c>
      <c r="DK7" s="24" t="s">
        <v>102</v>
      </c>
      <c r="DL7" s="24" t="s">
        <v>102</v>
      </c>
      <c r="DM7" s="24">
        <v>5.95</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2025-12-23T06:15:30Z</dcterms:created>
  <dcterms:modified xsi:type="dcterms:W3CDTF">2026-02-26T01:48:55Z</dcterms:modified>
  <cp:category/>
</cp:coreProperties>
</file>