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192.168.0.12\建設課\05 上下水道グループ\集排事務係\016経営比較分析表\R07(R06分)\【経営比較分析表】2024_014338_46_1718\"/>
    </mc:Choice>
  </mc:AlternateContent>
  <xr:revisionPtr revIDLastSave="0" documentId="13_ncr:1_{6D78B0E3-EB49-4448-93B8-0D73438A5FE1}" xr6:coauthVersionLast="45" xr6:coauthVersionMax="45" xr10:uidLastSave="{00000000-0000-0000-0000-000000000000}"/>
  <workbookProtection workbookAlgorithmName="SHA-512" workbookHashValue="nBs1sY4ZWw8ghBKyGyrlTvFkhOHtKCZR8kZpdlvQd2BsHzfWGgJjzLldUr0pbdFT6N1H7M2q/4mUfgmQfO9DQw==" workbookSaltValue="YoS1WJ66UDqihNBANbRZG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I10" i="4"/>
  <c r="AL8" i="4"/>
  <c r="I8"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<sst xmlns="http://schemas.openxmlformats.org/spreadsheetml/2006/main" count="325" uniqueCount="116">
  <si>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</si>
  <si>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</si>
  <si>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</si>
  <si>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</si>
  <si>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</si>
  <si>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</si>
  <si>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</si>
  <si>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</si>
  <si>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</si>
  <si>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</si>
  <si>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</si>
  <si>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</si>
  <si>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</si>
  <si>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</si>
  <si>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</si>
  <si>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</si>
  <si>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</si>
  <si>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</si>
  <si>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</si>
  <si>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</si>
  <si>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</si>
  <si>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</si>
  <si>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</si>
  <si>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</si>
  <si>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</si>
  <si>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</si>
  <si>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</si>
  <si>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</si>
  <si>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</si>
  <si>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</si>
  <si>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</si>
  <si>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</si>
  <si>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</si>
  <si>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</si>
  <si>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</si>
  <si>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</si>
  <si>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</si>
  <si>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</si>
  <si>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</si>
  <si>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</si>
  <si>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</si>
  <si>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</si>
  <si>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</si>
  <si>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</si>
  <si>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</si>
  <si>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</si>
  <si>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</si>
  <si>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</si>
  <si>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</si>
  <si>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</si>
  <si>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</si>
  <si>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</si>
  <si>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</si>
  <si>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</si>
  <si>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</si>
  <si>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</si>
  <si>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</si>
  <si>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</si>
  <si>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</si>
  <si>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</si>
  <si>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</si>
  <si>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</si>
  <si>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</si>
  <si>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</si>
  <si>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</si>
  <si>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</si>
  <si>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</si>
  <si>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</si>
  <si>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</si>
  <si>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</si>
  <si>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</si>
  <si>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</si>
  <si>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</si>
  <si>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</si>
  <si>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</si>
  <si>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</si>
  <si>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</si>
  <si>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</si>
  <si>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</si>
  <si>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</si>
  <si>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</si>
  <si>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</si>
  <si>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</si>
  <si>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</si>
  <si>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</si>
  <si>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</si>
  <si>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</si>
  <si>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</si>
  <si>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</si>
  <si>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</si>
  <si>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</si>
  <si>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</si>
  <si>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</si>
  <si>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</si>
  <si>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</si>
  <si>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</si>
  <si>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妹背牛町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</si>
  <si>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</si>
  <si>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</si>
  <si>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</si>
  <si>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</si>
  <si>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</si>
  <si>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</si>
  <si>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</si>
  <si>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</si>
  <si>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</si>
  <si>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</si>
  <si>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</si>
  <si>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</si>
  <si>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</si>
  <si>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</si>
  <si>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</si>
  <si>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</si>
  <si>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合併処理浄化槽は、平成11年度30基、平成12年度40基、平成13年度17基、平成14年度13基、平成15年度22基の計122基を設置。うち既に離農などにより現在102基となっています。</t>
    <phoneticPr fontId="4"/>
  </si>
  <si>
    <t>　平成11～15年度に実施した事業であるため、起債の借入が今後は無く、改善方向へ向かってはいるものの、依然として一般会計からの繰入れに依存している状況であります。</t>
    <phoneticPr fontId="4"/>
  </si>
  <si>
    <t>　本町の農業集落排水処理区域以外(農家地区)については、平成11～15年度の期間、助成事業を実施し、122基の合併処理浄化槽を設置。年々離農などにより、水洗化率は減少傾向となります。現在新規で設置している合併処理浄化槽は個人設置となるため、数値として増加することは無い状況です。
 また、企業債残高対事業費規模比率が類似団体と比べて低い状況にあります。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</si>
</sst>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8B-4160-8A1E-20DCE1C47E2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78B-4160-8A1E-20DCE1C47E2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50.36</c:v>
                </c:pt>
              </c:numCache>
            </c:numRef>
          </c:val>
          <c:extLst>
            <c:ext xmlns:c16="http://schemas.microsoft.com/office/drawing/2014/chart" uri="{C3380CC4-5D6E-409C-BE32-E72D297353CC}">
              <c16:uniqueId val="{00000000-C3A7-4483-936A-DA9B2B9BDB7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c:ext xmlns:c16="http://schemas.microsoft.com/office/drawing/2014/chart" uri="{C3380CC4-5D6E-409C-BE32-E72D297353CC}">
              <c16:uniqueId val="{00000001-C3A7-4483-936A-DA9B2B9BDB7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74.790000000000006</c:v>
                </c:pt>
              </c:numCache>
            </c:numRef>
          </c:val>
          <c:extLst>
            <c:ext xmlns:c16="http://schemas.microsoft.com/office/drawing/2014/chart" uri="{C3380CC4-5D6E-409C-BE32-E72D297353CC}">
              <c16:uniqueId val="{00000000-722E-4698-BCAE-427CD29F7B0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c:ext xmlns:c16="http://schemas.microsoft.com/office/drawing/2014/chart" uri="{C3380CC4-5D6E-409C-BE32-E72D297353CC}">
              <c16:uniqueId val="{00000001-722E-4698-BCAE-427CD29F7B0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121.41</c:v>
                </c:pt>
              </c:numCache>
            </c:numRef>
          </c:val>
          <c:extLst>
            <c:ext xmlns:c16="http://schemas.microsoft.com/office/drawing/2014/chart" uri="{C3380CC4-5D6E-409C-BE32-E72D297353CC}">
              <c16:uniqueId val="{00000000-4085-4292-B0D3-93F8CB1D53F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c:ext xmlns:c16="http://schemas.microsoft.com/office/drawing/2014/chart" uri="{C3380CC4-5D6E-409C-BE32-E72D297353CC}">
              <c16:uniqueId val="{00000001-4085-4292-B0D3-93F8CB1D53F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10.33</c:v>
                </c:pt>
              </c:numCache>
            </c:numRef>
          </c:val>
          <c:extLst>
            <c:ext xmlns:c16="http://schemas.microsoft.com/office/drawing/2014/chart" uri="{C3380CC4-5D6E-409C-BE32-E72D297353CC}">
              <c16:uniqueId val="{00000000-DA2C-4CA8-816E-4AEC72D7249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c:ext xmlns:c16="http://schemas.microsoft.com/office/drawing/2014/chart" uri="{C3380CC4-5D6E-409C-BE32-E72D297353CC}">
              <c16:uniqueId val="{00000001-DA2C-4CA8-816E-4AEC72D7249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3D-4EDE-B173-03C71A54B49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23D-4EDE-B173-03C71A54B49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310-459F-9F57-0ABC5051EA5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c:ext xmlns:c16="http://schemas.microsoft.com/office/drawing/2014/chart" uri="{C3380CC4-5D6E-409C-BE32-E72D297353CC}">
              <c16:uniqueId val="{00000001-0310-459F-9F57-0ABC5051EA5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7.68</c:v>
                </c:pt>
              </c:numCache>
            </c:numRef>
          </c:val>
          <c:extLst>
            <c:ext xmlns:c16="http://schemas.microsoft.com/office/drawing/2014/chart" uri="{C3380CC4-5D6E-409C-BE32-E72D297353CC}">
              <c16:uniqueId val="{00000000-8B8E-40FA-98EE-36C125171B3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c:ext xmlns:c16="http://schemas.microsoft.com/office/drawing/2014/chart" uri="{C3380CC4-5D6E-409C-BE32-E72D297353CC}">
              <c16:uniqueId val="{00000001-8B8E-40FA-98EE-36C125171B3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038-495A-AC25-946C69CAC61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c:ext xmlns:c16="http://schemas.microsoft.com/office/drawing/2014/chart" uri="{C3380CC4-5D6E-409C-BE32-E72D297353CC}">
              <c16:uniqueId val="{00000001-B038-495A-AC25-946C69CAC61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75.180000000000007</c:v>
                </c:pt>
              </c:numCache>
            </c:numRef>
          </c:val>
          <c:extLst>
            <c:ext xmlns:c16="http://schemas.microsoft.com/office/drawing/2014/chart" uri="{C3380CC4-5D6E-409C-BE32-E72D297353CC}">
              <c16:uniqueId val="{00000000-E158-414F-91D8-4114796BA5A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c:ext xmlns:c16="http://schemas.microsoft.com/office/drawing/2014/chart" uri="{C3380CC4-5D6E-409C-BE32-E72D297353CC}">
              <c16:uniqueId val="{00000001-E158-414F-91D8-4114796BA5A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282.33</c:v>
                </c:pt>
              </c:numCache>
            </c:numRef>
          </c:val>
          <c:extLst>
            <c:ext xmlns:c16="http://schemas.microsoft.com/office/drawing/2014/chart" uri="{C3380CC4-5D6E-409C-BE32-E72D297353CC}">
              <c16:uniqueId val="{00000000-A8D3-4AB2-B967-CFC52312F72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c:ext xmlns:c16="http://schemas.microsoft.com/office/drawing/2014/chart" uri="{C3380CC4-5D6E-409C-BE32-E72D297353CC}">
              <c16:uniqueId val="{00000001-A8D3-4AB2-B967-CFC52312F72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　妹背牛町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個別排水処理</v>
      </c>
      <c r="Q8" s="34"/>
      <c r="R8" s="34"/>
      <c r="S8" s="34"/>
      <c r="T8" s="34"/>
      <c r="U8" s="34"/>
      <c r="V8" s="34"/>
      <c r="W8" s="34" t="str">
        <f>データ!L6</f>
        <v>L2</v>
      </c>
      <c r="X8" s="34"/>
      <c r="Y8" s="34"/>
      <c r="Z8" s="34"/>
      <c r="AA8" s="34"/>
      <c r="AB8" s="34"/>
      <c r="AC8" s="34"/>
      <c r="AD8" s="35" t="str">
        <f>データ!$M$6</f>
        <v>非設置</v>
      </c>
      <c r="AE8" s="35"/>
      <c r="AF8" s="35"/>
      <c r="AG8" s="35"/>
      <c r="AH8" s="35"/>
      <c r="AI8" s="35"/>
      <c r="AJ8" s="35"/>
      <c r="AK8" s="3"/>
      <c r="AL8" s="36">
        <f>データ!S6</f>
        <v>2565</v>
      </c>
      <c r="AM8" s="36"/>
      <c r="AN8" s="36"/>
      <c r="AO8" s="36"/>
      <c r="AP8" s="36"/>
      <c r="AQ8" s="36"/>
      <c r="AR8" s="36"/>
      <c r="AS8" s="36"/>
      <c r="AT8" s="37">
        <f>データ!T6</f>
        <v>48.64</v>
      </c>
      <c r="AU8" s="37"/>
      <c r="AV8" s="37"/>
      <c r="AW8" s="37"/>
      <c r="AX8" s="37"/>
      <c r="AY8" s="37"/>
      <c r="AZ8" s="37"/>
      <c r="BA8" s="37"/>
      <c r="BB8" s="37">
        <f>データ!U6</f>
        <v>52.73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-7.35</v>
      </c>
      <c r="J10" s="37"/>
      <c r="K10" s="37"/>
      <c r="L10" s="37"/>
      <c r="M10" s="37"/>
      <c r="N10" s="37"/>
      <c r="O10" s="37"/>
      <c r="P10" s="37">
        <f>データ!P6</f>
        <v>18.77</v>
      </c>
      <c r="Q10" s="37"/>
      <c r="R10" s="37"/>
      <c r="S10" s="37"/>
      <c r="T10" s="37"/>
      <c r="U10" s="37"/>
      <c r="V10" s="37"/>
      <c r="W10" s="37">
        <f>データ!Q6</f>
        <v>100</v>
      </c>
      <c r="X10" s="37"/>
      <c r="Y10" s="37"/>
      <c r="Z10" s="37"/>
      <c r="AA10" s="37"/>
      <c r="AB10" s="37"/>
      <c r="AC10" s="37"/>
      <c r="AD10" s="36">
        <f>データ!R6</f>
        <v>4620</v>
      </c>
      <c r="AE10" s="36"/>
      <c r="AF10" s="36"/>
      <c r="AG10" s="36"/>
      <c r="AH10" s="36"/>
      <c r="AI10" s="36"/>
      <c r="AJ10" s="36"/>
      <c r="AK10" s="2"/>
      <c r="AL10" s="36">
        <f>データ!V6</f>
        <v>468</v>
      </c>
      <c r="AM10" s="36"/>
      <c r="AN10" s="36"/>
      <c r="AO10" s="36"/>
      <c r="AP10" s="36"/>
      <c r="AQ10" s="36"/>
      <c r="AR10" s="36"/>
      <c r="AS10" s="36"/>
      <c r="AT10" s="37">
        <f>データ!W6</f>
        <v>47.11</v>
      </c>
      <c r="AU10" s="37"/>
      <c r="AV10" s="37"/>
      <c r="AW10" s="37"/>
      <c r="AX10" s="37"/>
      <c r="AY10" s="37"/>
      <c r="AZ10" s="37"/>
      <c r="BA10" s="37"/>
      <c r="BB10" s="37">
        <f>データ!X6</f>
        <v>9.93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n6HT1qtyy8f7HmKK8Kw4BQSFm0vgkIkz/E7Vp2yNCUcQTMdkiEhTtpW+B4Cdy4r7IyNdoNUwQwLkeYKJTLY33g==" saltValue="EKhunueuOJmRGNScGNgIE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14338</v>
      </c>
      <c r="D6" s="19">
        <f t="shared" si="3"/>
        <v>46</v>
      </c>
      <c r="E6" s="19">
        <f t="shared" si="3"/>
        <v>18</v>
      </c>
      <c r="F6" s="19">
        <f t="shared" si="3"/>
        <v>1</v>
      </c>
      <c r="G6" s="19">
        <f t="shared" si="3"/>
        <v>0</v>
      </c>
      <c r="H6" s="19" t="str">
        <f t="shared" si="3"/>
        <v>北海道　妹背牛町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-7.35</v>
      </c>
      <c r="P6" s="20">
        <f t="shared" si="3"/>
        <v>18.77</v>
      </c>
      <c r="Q6" s="20">
        <f t="shared" si="3"/>
        <v>100</v>
      </c>
      <c r="R6" s="20">
        <f t="shared" si="3"/>
        <v>4620</v>
      </c>
      <c r="S6" s="20">
        <f t="shared" si="3"/>
        <v>2565</v>
      </c>
      <c r="T6" s="20">
        <f t="shared" si="3"/>
        <v>48.64</v>
      </c>
      <c r="U6" s="20">
        <f t="shared" si="3"/>
        <v>52.73</v>
      </c>
      <c r="V6" s="20">
        <f t="shared" si="3"/>
        <v>468</v>
      </c>
      <c r="W6" s="20">
        <f t="shared" si="3"/>
        <v>47.11</v>
      </c>
      <c r="X6" s="20">
        <f t="shared" si="3"/>
        <v>9.93</v>
      </c>
      <c r="Y6" s="21" t="str">
        <f>IF(Y7="",NA(),Y7)</f>
        <v>-</v>
      </c>
      <c r="Z6" s="21" t="str">
        <f t="shared" ref="Z6:AH6" si="4">IF(Z7="",NA(),Z7)</f>
        <v>-</v>
      </c>
      <c r="AA6" s="21" t="str">
        <f t="shared" si="4"/>
        <v>-</v>
      </c>
      <c r="AB6" s="21" t="str">
        <f t="shared" si="4"/>
        <v>-</v>
      </c>
      <c r="AC6" s="21">
        <f t="shared" si="4"/>
        <v>121.41</v>
      </c>
      <c r="AD6" s="21" t="str">
        <f t="shared" si="4"/>
        <v>-</v>
      </c>
      <c r="AE6" s="21" t="str">
        <f t="shared" si="4"/>
        <v>-</v>
      </c>
      <c r="AF6" s="21" t="str">
        <f t="shared" si="4"/>
        <v>-</v>
      </c>
      <c r="AG6" s="21" t="str">
        <f t="shared" si="4"/>
        <v>-</v>
      </c>
      <c r="AH6" s="21">
        <f t="shared" si="4"/>
        <v>100.84</v>
      </c>
      <c r="AI6" s="20" t="str">
        <f>IF(AI7="","",IF(AI7="-","【-】","【"&amp;SUBSTITUTE(TEXT(AI7,"#,##0.00"),"-","△")&amp;"】"))</f>
        <v>【100.11】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135.16999999999999</v>
      </c>
      <c r="AT6" s="20" t="str">
        <f>IF(AT7="","",IF(AT7="-","【-】","【"&amp;SUBSTITUTE(TEXT(AT7,"#,##0.00"),"-","△")&amp;"】"))</f>
        <v>【144.34】</v>
      </c>
      <c r="AU6" s="21" t="str">
        <f>IF(AU7="",NA(),AU7)</f>
        <v>-</v>
      </c>
      <c r="AV6" s="21" t="str">
        <f t="shared" ref="AV6:BD6" si="6">IF(AV7="",NA(),AV7)</f>
        <v>-</v>
      </c>
      <c r="AW6" s="21" t="str">
        <f t="shared" si="6"/>
        <v>-</v>
      </c>
      <c r="AX6" s="21" t="str">
        <f t="shared" si="6"/>
        <v>-</v>
      </c>
      <c r="AY6" s="21">
        <f t="shared" si="6"/>
        <v>7.68</v>
      </c>
      <c r="AZ6" s="21" t="str">
        <f t="shared" si="6"/>
        <v>-</v>
      </c>
      <c r="BA6" s="21" t="str">
        <f t="shared" si="6"/>
        <v>-</v>
      </c>
      <c r="BB6" s="21" t="str">
        <f t="shared" si="6"/>
        <v>-</v>
      </c>
      <c r="BC6" s="21" t="str">
        <f t="shared" si="6"/>
        <v>-</v>
      </c>
      <c r="BD6" s="21">
        <f t="shared" si="6"/>
        <v>113.41</v>
      </c>
      <c r="BE6" s="20" t="str">
        <f>IF(BE7="","",IF(BE7="-","【-】","【"&amp;SUBSTITUTE(TEXT(BE7,"#,##0.00"),"-","△")&amp;"】"))</f>
        <v>【114.26】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950.64</v>
      </c>
      <c r="BP6" s="20" t="str">
        <f>IF(BP7="","",IF(BP7="-","【-】","【"&amp;SUBSTITUTE(TEXT(BP7,"#,##0.00"),"-","△")&amp;"】"))</f>
        <v>【876.32】</v>
      </c>
      <c r="BQ6" s="21" t="str">
        <f>IF(BQ7="",NA(),BQ7)</f>
        <v>-</v>
      </c>
      <c r="BR6" s="21" t="str">
        <f t="shared" ref="BR6:BZ6" si="8">IF(BR7="",NA(),BR7)</f>
        <v>-</v>
      </c>
      <c r="BS6" s="21" t="str">
        <f t="shared" si="8"/>
        <v>-</v>
      </c>
      <c r="BT6" s="21" t="str">
        <f t="shared" si="8"/>
        <v>-</v>
      </c>
      <c r="BU6" s="21">
        <f t="shared" si="8"/>
        <v>75.180000000000007</v>
      </c>
      <c r="BV6" s="21" t="str">
        <f t="shared" si="8"/>
        <v>-</v>
      </c>
      <c r="BW6" s="21" t="str">
        <f t="shared" si="8"/>
        <v>-</v>
      </c>
      <c r="BX6" s="21" t="str">
        <f t="shared" si="8"/>
        <v>-</v>
      </c>
      <c r="BY6" s="21" t="str">
        <f t="shared" si="8"/>
        <v>-</v>
      </c>
      <c r="BZ6" s="21">
        <f t="shared" si="8"/>
        <v>38.549999999999997</v>
      </c>
      <c r="CA6" s="20" t="str">
        <f>IF(CA7="","",IF(CA7="-","【-】","【"&amp;SUBSTITUTE(TEXT(CA7,"#,##0.00"),"-","△")&amp;"】"))</f>
        <v>【39.48】</v>
      </c>
      <c r="CB6" s="21" t="str">
        <f>IF(CB7="",NA(),CB7)</f>
        <v>-</v>
      </c>
      <c r="CC6" s="21" t="str">
        <f t="shared" ref="CC6:CK6" si="9">IF(CC7="",NA(),CC7)</f>
        <v>-</v>
      </c>
      <c r="CD6" s="21" t="str">
        <f t="shared" si="9"/>
        <v>-</v>
      </c>
      <c r="CE6" s="21" t="str">
        <f t="shared" si="9"/>
        <v>-</v>
      </c>
      <c r="CF6" s="21">
        <f t="shared" si="9"/>
        <v>282.33</v>
      </c>
      <c r="CG6" s="21" t="str">
        <f t="shared" si="9"/>
        <v>-</v>
      </c>
      <c r="CH6" s="21" t="str">
        <f t="shared" si="9"/>
        <v>-</v>
      </c>
      <c r="CI6" s="21" t="str">
        <f t="shared" si="9"/>
        <v>-</v>
      </c>
      <c r="CJ6" s="21" t="str">
        <f t="shared" si="9"/>
        <v>-</v>
      </c>
      <c r="CK6" s="21">
        <f t="shared" si="9"/>
        <v>391.34</v>
      </c>
      <c r="CL6" s="20" t="str">
        <f>IF(CL7="","",IF(CL7="-","【-】","【"&amp;SUBSTITUTE(TEXT(CL7,"#,##0.00"),"-","△")&amp;"】"))</f>
        <v>【390.09】</v>
      </c>
      <c r="CM6" s="21" t="str">
        <f>IF(CM7="",NA(),CM7)</f>
        <v>-</v>
      </c>
      <c r="CN6" s="21" t="str">
        <f t="shared" ref="CN6:CV6" si="10">IF(CN7="",NA(),CN7)</f>
        <v>-</v>
      </c>
      <c r="CO6" s="21" t="str">
        <f t="shared" si="10"/>
        <v>-</v>
      </c>
      <c r="CP6" s="21" t="str">
        <f t="shared" si="10"/>
        <v>-</v>
      </c>
      <c r="CQ6" s="21">
        <f t="shared" si="10"/>
        <v>50.36</v>
      </c>
      <c r="CR6" s="21" t="str">
        <f t="shared" si="10"/>
        <v>-</v>
      </c>
      <c r="CS6" s="21" t="str">
        <f t="shared" si="10"/>
        <v>-</v>
      </c>
      <c r="CT6" s="21" t="str">
        <f t="shared" si="10"/>
        <v>-</v>
      </c>
      <c r="CU6" s="21" t="str">
        <f t="shared" si="10"/>
        <v>-</v>
      </c>
      <c r="CV6" s="21">
        <f t="shared" si="10"/>
        <v>44.52</v>
      </c>
      <c r="CW6" s="20" t="str">
        <f>IF(CW7="","",IF(CW7="-","【-】","【"&amp;SUBSTITUTE(TEXT(CW7,"#,##0.00"),"-","△")&amp;"】"))</f>
        <v>【45.56】</v>
      </c>
      <c r="CX6" s="21" t="str">
        <f>IF(CX7="",NA(),CX7)</f>
        <v>-</v>
      </c>
      <c r="CY6" s="21" t="str">
        <f t="shared" ref="CY6:DG6" si="11">IF(CY7="",NA(),CY7)</f>
        <v>-</v>
      </c>
      <c r="CZ6" s="21" t="str">
        <f t="shared" si="11"/>
        <v>-</v>
      </c>
      <c r="DA6" s="21" t="str">
        <f t="shared" si="11"/>
        <v>-</v>
      </c>
      <c r="DB6" s="21">
        <f t="shared" si="11"/>
        <v>74.790000000000006</v>
      </c>
      <c r="DC6" s="21" t="str">
        <f t="shared" si="11"/>
        <v>-</v>
      </c>
      <c r="DD6" s="21" t="str">
        <f t="shared" si="11"/>
        <v>-</v>
      </c>
      <c r="DE6" s="21" t="str">
        <f t="shared" si="11"/>
        <v>-</v>
      </c>
      <c r="DF6" s="21" t="str">
        <f t="shared" si="11"/>
        <v>-</v>
      </c>
      <c r="DG6" s="21">
        <f t="shared" si="11"/>
        <v>82.9</v>
      </c>
      <c r="DH6" s="20" t="str">
        <f>IF(DH7="","",IF(DH7="-","【-】","【"&amp;SUBSTITUTE(TEXT(DH7,"#,##0.00"),"-","△")&amp;"】"))</f>
        <v>【82.62】</v>
      </c>
      <c r="DI6" s="21" t="str">
        <f>IF(DI7="",NA(),DI7)</f>
        <v>-</v>
      </c>
      <c r="DJ6" s="21" t="str">
        <f t="shared" ref="DJ6:DR6" si="12">IF(DJ7="",NA(),DJ7)</f>
        <v>-</v>
      </c>
      <c r="DK6" s="21" t="str">
        <f t="shared" si="12"/>
        <v>-</v>
      </c>
      <c r="DL6" s="21" t="str">
        <f t="shared" si="12"/>
        <v>-</v>
      </c>
      <c r="DM6" s="21">
        <f t="shared" si="12"/>
        <v>10.33</v>
      </c>
      <c r="DN6" s="21" t="str">
        <f t="shared" si="12"/>
        <v>-</v>
      </c>
      <c r="DO6" s="21" t="str">
        <f t="shared" si="12"/>
        <v>-</v>
      </c>
      <c r="DP6" s="21" t="str">
        <f t="shared" si="12"/>
        <v>-</v>
      </c>
      <c r="DQ6" s="21" t="str">
        <f t="shared" si="12"/>
        <v>-</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14338</v>
      </c>
      <c r="D7" s="23">
        <v>46</v>
      </c>
      <c r="E7" s="23">
        <v>18</v>
      </c>
      <c r="F7" s="23">
        <v>1</v>
      </c>
      <c r="G7" s="23">
        <v>0</v>
      </c>
      <c r="H7" s="23" t="s">
        <v>96</v>
      </c>
      <c r="I7" s="23" t="s">
        <v>97</v>
      </c>
      <c r="J7" s="23" t="s">
        <v>98</v>
      </c>
      <c r="K7" s="23" t="s">
        <v>99</v>
      </c>
      <c r="L7" s="23" t="s">
        <v>100</v>
      </c>
      <c r="M7" s="23" t="s">
        <v>101</v>
      </c>
      <c r="N7" s="24" t="s">
        <v>102</v>
      </c>
      <c r="O7" s="24">
        <v>-7.35</v>
      </c>
      <c r="P7" s="24">
        <v>18.77</v>
      </c>
      <c r="Q7" s="24">
        <v>100</v>
      </c>
      <c r="R7" s="24">
        <v>4620</v>
      </c>
      <c r="S7" s="24">
        <v>2565</v>
      </c>
      <c r="T7" s="24">
        <v>48.64</v>
      </c>
      <c r="U7" s="24">
        <v>52.73</v>
      </c>
      <c r="V7" s="24">
        <v>468</v>
      </c>
      <c r="W7" s="24">
        <v>47.11</v>
      </c>
      <c r="X7" s="24">
        <v>9.93</v>
      </c>
      <c r="Y7" s="24" t="s">
        <v>102</v>
      </c>
      <c r="Z7" s="24" t="s">
        <v>102</v>
      </c>
      <c r="AA7" s="24" t="s">
        <v>102</v>
      </c>
      <c r="AB7" s="24" t="s">
        <v>102</v>
      </c>
      <c r="AC7" s="24">
        <v>121.41</v>
      </c>
      <c r="AD7" s="24" t="s">
        <v>102</v>
      </c>
      <c r="AE7" s="24" t="s">
        <v>102</v>
      </c>
      <c r="AF7" s="24" t="s">
        <v>102</v>
      </c>
      <c r="AG7" s="24" t="s">
        <v>102</v>
      </c>
      <c r="AH7" s="24">
        <v>100.84</v>
      </c>
      <c r="AI7" s="24">
        <v>100.11</v>
      </c>
      <c r="AJ7" s="24" t="s">
        <v>102</v>
      </c>
      <c r="AK7" s="24" t="s">
        <v>102</v>
      </c>
      <c r="AL7" s="24" t="s">
        <v>102</v>
      </c>
      <c r="AM7" s="24" t="s">
        <v>102</v>
      </c>
      <c r="AN7" s="24">
        <v>0</v>
      </c>
      <c r="AO7" s="24" t="s">
        <v>102</v>
      </c>
      <c r="AP7" s="24" t="s">
        <v>102</v>
      </c>
      <c r="AQ7" s="24" t="s">
        <v>102</v>
      </c>
      <c r="AR7" s="24" t="s">
        <v>102</v>
      </c>
      <c r="AS7" s="24">
        <v>135.16999999999999</v>
      </c>
      <c r="AT7" s="24">
        <v>144.34</v>
      </c>
      <c r="AU7" s="24" t="s">
        <v>102</v>
      </c>
      <c r="AV7" s="24" t="s">
        <v>102</v>
      </c>
      <c r="AW7" s="24" t="s">
        <v>102</v>
      </c>
      <c r="AX7" s="24" t="s">
        <v>102</v>
      </c>
      <c r="AY7" s="24">
        <v>7.68</v>
      </c>
      <c r="AZ7" s="24" t="s">
        <v>102</v>
      </c>
      <c r="BA7" s="24" t="s">
        <v>102</v>
      </c>
      <c r="BB7" s="24" t="s">
        <v>102</v>
      </c>
      <c r="BC7" s="24" t="s">
        <v>102</v>
      </c>
      <c r="BD7" s="24">
        <v>113.41</v>
      </c>
      <c r="BE7" s="24">
        <v>114.26</v>
      </c>
      <c r="BF7" s="24" t="s">
        <v>102</v>
      </c>
      <c r="BG7" s="24" t="s">
        <v>102</v>
      </c>
      <c r="BH7" s="24" t="s">
        <v>102</v>
      </c>
      <c r="BI7" s="24" t="s">
        <v>102</v>
      </c>
      <c r="BJ7" s="24">
        <v>0</v>
      </c>
      <c r="BK7" s="24" t="s">
        <v>102</v>
      </c>
      <c r="BL7" s="24" t="s">
        <v>102</v>
      </c>
      <c r="BM7" s="24" t="s">
        <v>102</v>
      </c>
      <c r="BN7" s="24" t="s">
        <v>102</v>
      </c>
      <c r="BO7" s="24">
        <v>950.64</v>
      </c>
      <c r="BP7" s="24">
        <v>876.32</v>
      </c>
      <c r="BQ7" s="24" t="s">
        <v>102</v>
      </c>
      <c r="BR7" s="24" t="s">
        <v>102</v>
      </c>
      <c r="BS7" s="24" t="s">
        <v>102</v>
      </c>
      <c r="BT7" s="24" t="s">
        <v>102</v>
      </c>
      <c r="BU7" s="24">
        <v>75.180000000000007</v>
      </c>
      <c r="BV7" s="24" t="s">
        <v>102</v>
      </c>
      <c r="BW7" s="24" t="s">
        <v>102</v>
      </c>
      <c r="BX7" s="24" t="s">
        <v>102</v>
      </c>
      <c r="BY7" s="24" t="s">
        <v>102</v>
      </c>
      <c r="BZ7" s="24">
        <v>38.549999999999997</v>
      </c>
      <c r="CA7" s="24">
        <v>39.479999999999997</v>
      </c>
      <c r="CB7" s="24" t="s">
        <v>102</v>
      </c>
      <c r="CC7" s="24" t="s">
        <v>102</v>
      </c>
      <c r="CD7" s="24" t="s">
        <v>102</v>
      </c>
      <c r="CE7" s="24" t="s">
        <v>102</v>
      </c>
      <c r="CF7" s="24">
        <v>282.33</v>
      </c>
      <c r="CG7" s="24" t="s">
        <v>102</v>
      </c>
      <c r="CH7" s="24" t="s">
        <v>102</v>
      </c>
      <c r="CI7" s="24" t="s">
        <v>102</v>
      </c>
      <c r="CJ7" s="24" t="s">
        <v>102</v>
      </c>
      <c r="CK7" s="24">
        <v>391.34</v>
      </c>
      <c r="CL7" s="24">
        <v>390.09</v>
      </c>
      <c r="CM7" s="24" t="s">
        <v>102</v>
      </c>
      <c r="CN7" s="24" t="s">
        <v>102</v>
      </c>
      <c r="CO7" s="24" t="s">
        <v>102</v>
      </c>
      <c r="CP7" s="24" t="s">
        <v>102</v>
      </c>
      <c r="CQ7" s="24">
        <v>50.36</v>
      </c>
      <c r="CR7" s="24" t="s">
        <v>102</v>
      </c>
      <c r="CS7" s="24" t="s">
        <v>102</v>
      </c>
      <c r="CT7" s="24" t="s">
        <v>102</v>
      </c>
      <c r="CU7" s="24" t="s">
        <v>102</v>
      </c>
      <c r="CV7" s="24">
        <v>44.52</v>
      </c>
      <c r="CW7" s="24">
        <v>45.56</v>
      </c>
      <c r="CX7" s="24" t="s">
        <v>102</v>
      </c>
      <c r="CY7" s="24" t="s">
        <v>102</v>
      </c>
      <c r="CZ7" s="24" t="s">
        <v>102</v>
      </c>
      <c r="DA7" s="24" t="s">
        <v>102</v>
      </c>
      <c r="DB7" s="24">
        <v>74.790000000000006</v>
      </c>
      <c r="DC7" s="24" t="s">
        <v>102</v>
      </c>
      <c r="DD7" s="24" t="s">
        <v>102</v>
      </c>
      <c r="DE7" s="24" t="s">
        <v>102</v>
      </c>
      <c r="DF7" s="24" t="s">
        <v>102</v>
      </c>
      <c r="DG7" s="24">
        <v>82.9</v>
      </c>
      <c r="DH7" s="24">
        <v>82.62</v>
      </c>
      <c r="DI7" s="24" t="s">
        <v>102</v>
      </c>
      <c r="DJ7" s="24" t="s">
        <v>102</v>
      </c>
      <c r="DK7" s="24" t="s">
        <v>102</v>
      </c>
      <c r="DL7" s="24" t="s">
        <v>102</v>
      </c>
      <c r="DM7" s="24">
        <v>10.33</v>
      </c>
      <c r="DN7" s="24" t="s">
        <v>102</v>
      </c>
      <c r="DO7" s="24" t="s">
        <v>102</v>
      </c>
      <c r="DP7" s="24" t="s">
        <v>102</v>
      </c>
      <c r="DQ7" s="24" t="s">
        <v>102</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2025-12-23T06:32:17Z</dcterms:created>
  <dcterms:modified xsi:type="dcterms:W3CDTF">2026-02-26T01:49:57Z</dcterms:modified>
  <cp:category/>
</cp:coreProperties>
</file>