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atayama0383\Desktop\公営企業に係る経営比較分析表\【経営比較分析表】2017_014338_47_1718\"/>
    </mc:Choice>
  </mc:AlternateContent>
  <workbookProtection workbookAlgorithmName="SHA-512" workbookHashValue="SQMzjpsHls0sbHpgmiuacCvZ6xHw94GOUVi29DlMOZgm6QabpyYlJQ4AkEL1Kd9KZc4axA/RbLvNWCyIs+sgpQ==" workbookSaltValue="yO+H1cta3lmsMzdcDnbq5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<sst xmlns="http://schemas.openxmlformats.org/spreadsheetml/2006/main" count="240" uniqueCount="127">
  <si>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</si>
  <si>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</si>
  <si>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</si>
  <si>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</si>
  <si>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</si>
  <si>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</si>
  <si>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</si>
  <si>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</si>
  <si>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</si>
  <si>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</si>
  <si>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</si>
  <si>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</si>
  <si>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</si>
  <si>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</si>
  <si>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</si>
  <si>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</si>
  <si>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</si>
  <si>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</si>
  <si>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</si>
  <si>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</si>
  <si>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</si>
  <si>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</si>
  <si>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</si>
  <si>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</si>
  <si>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</si>
  <si>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</si>
  <si>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</si>
  <si>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</si>
  <si>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</si>
  <si>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</si>
  <si>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</si>
  <si>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</si>
  <si>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</si>
  <si>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</si>
  <si>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</si>
  <si>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</si>
  <si>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</si>
  <si>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</si>
  <si>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</si>
  <si>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</si>
  <si>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</si>
  <si>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</si>
  <si>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</si>
  <si>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</si>
  <si>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</si>
  <si>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</si>
  <si>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</si>
  <si>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</si>
  <si>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</si>
  <si>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</si>
  <si>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</si>
  <si>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</si>
  <si>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</si>
  <si>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</si>
  <si>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</si>
  <si>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</si>
  <si>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</si>
  <si>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</si>
  <si>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</si>
  <si>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</si>
  <si>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</si>
  <si>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</si>
  <si>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</si>
  <si>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</si>
  <si>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</si>
  <si>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</si>
  <si>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</si>
  <si>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</si>
  <si>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</si>
  <si>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</si>
  <si>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</si>
  <si>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</si>
  <si>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</si>
  <si>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</si>
  <si>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</si>
  <si>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</si>
  <si>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</si>
  <si>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</si>
  <si>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</si>
  <si>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</si>
  <si>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</si>
  <si>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</si>
  <si>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</si>
  <si>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</si>
  <si>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</si>
  <si>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</si>
  <si>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</si>
  <si>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</si>
  <si>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</si>
  <si>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</si>
  <si>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</si>
  <si>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</si>
  <si>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</si>
  <si>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</si>
  <si>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</si>
  <si>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</si>
  <si>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</si>
  <si>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</si>
  <si>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</si>
  <si>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</si>
  <si>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</si>
  <si>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</si>
  <si>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</si>
  <si>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</si>
  <si>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</si>
  <si>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</si>
  <si>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</si>
  <si>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</si>
  <si>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</si>
  <si>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</si>
  <si>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</si>
  <si>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妹背牛町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</si>
  <si>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</si>
  <si>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</si>
  <si>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</si>
  <si>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</si>
  <si>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</si>
  <si>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</si>
  <si>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</si>
  <si>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</si>
  <si>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</si>
  <si>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</si>
  <si>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</si>
  <si>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</si>
  <si>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地区は平成6年に供用開始。汚水処理場及びポンプ場については、耐用年数が7～10年の機器を平成16～20年度に機能強化事業を実施し、耐用年数が15～20年の機器を平成27～31年度で更新している状況です。管路については、前回の機能強化事業で真空弁の更新を完了していますが、管路自体については耐用年数が50年であり、更新時期に達していません。管路の延命を図るためにも維持管理を徹底し、財源確保も視野に入れて更新計画を策定していきます。</t>
    <rPh sb="1" eb="2">
      <t>ホン</t>
    </rPh>
    <rPh sb="2" eb="4">
      <t>チク</t>
    </rPh>
    <rPh sb="5" eb="7">
      <t>ヘイセイ</t>
    </rPh>
    <rPh sb="8" eb="9">
      <t>ネン</t>
    </rPh>
    <rPh sb="10" eb="12">
      <t>キョウヨウ</t>
    </rPh>
    <rPh sb="12" eb="14">
      <t>カイシ</t>
    </rPh>
    <rPh sb="15" eb="17">
      <t>オスイ</t>
    </rPh>
    <rPh sb="17" eb="19">
      <t>ショリ</t>
    </rPh>
    <rPh sb="19" eb="20">
      <t>ジョウ</t>
    </rPh>
    <rPh sb="20" eb="21">
      <t>オヨ</t>
    </rPh>
    <rPh sb="25" eb="26">
      <t>ジョウ</t>
    </rPh>
    <rPh sb="32" eb="34">
      <t>タイヨウ</t>
    </rPh>
    <rPh sb="34" eb="36">
      <t>ネンスウ</t>
    </rPh>
    <rPh sb="41" eb="42">
      <t>ネン</t>
    </rPh>
    <rPh sb="43" eb="45">
      <t>キキ</t>
    </rPh>
    <rPh sb="46" eb="48">
      <t>ヘイセイ</t>
    </rPh>
    <rPh sb="53" eb="54">
      <t>ネン</t>
    </rPh>
    <rPh sb="54" eb="55">
      <t>ド</t>
    </rPh>
    <rPh sb="56" eb="58">
      <t>キノウ</t>
    </rPh>
    <rPh sb="58" eb="60">
      <t>キョウカ</t>
    </rPh>
    <rPh sb="60" eb="62">
      <t>ジギョウ</t>
    </rPh>
    <rPh sb="63" eb="65">
      <t>ジッシ</t>
    </rPh>
    <rPh sb="67" eb="69">
      <t>タイヨウ</t>
    </rPh>
    <rPh sb="69" eb="71">
      <t>ネンスウ</t>
    </rPh>
    <rPh sb="77" eb="78">
      <t>ネン</t>
    </rPh>
    <rPh sb="79" eb="81">
      <t>キキ</t>
    </rPh>
    <rPh sb="82" eb="84">
      <t>ヘイセイ</t>
    </rPh>
    <rPh sb="89" eb="90">
      <t>ネン</t>
    </rPh>
    <rPh sb="90" eb="91">
      <t>ド</t>
    </rPh>
    <rPh sb="92" eb="94">
      <t>コウシン</t>
    </rPh>
    <rPh sb="98" eb="100">
      <t>ジョウキョウ</t>
    </rPh>
    <rPh sb="103" eb="105">
      <t>カンロ</t>
    </rPh>
    <rPh sb="111" eb="113">
      <t>ゼンカイ</t>
    </rPh>
    <rPh sb="114" eb="116">
      <t>キノウ</t>
    </rPh>
    <rPh sb="116" eb="118">
      <t>キョウカ</t>
    </rPh>
    <rPh sb="118" eb="120">
      <t>ジギョウ</t>
    </rPh>
    <rPh sb="121" eb="123">
      <t>シンクウ</t>
    </rPh>
    <rPh sb="123" eb="124">
      <t>ベン</t>
    </rPh>
    <rPh sb="125" eb="127">
      <t>コウシン</t>
    </rPh>
    <rPh sb="128" eb="130">
      <t>カンリョウ</t>
    </rPh>
    <rPh sb="137" eb="139">
      <t>カンロ</t>
    </rPh>
    <rPh sb="139" eb="141">
      <t>ジタイ</t>
    </rPh>
    <rPh sb="146" eb="148">
      <t>タイヨウ</t>
    </rPh>
    <rPh sb="148" eb="150">
      <t>ネンスウ</t>
    </rPh>
    <rPh sb="153" eb="154">
      <t>ネン</t>
    </rPh>
    <rPh sb="158" eb="160">
      <t>コウシン</t>
    </rPh>
    <rPh sb="160" eb="162">
      <t>ジキ</t>
    </rPh>
    <rPh sb="163" eb="164">
      <t>タッ</t>
    </rPh>
    <rPh sb="171" eb="173">
      <t>カンロ</t>
    </rPh>
    <rPh sb="174" eb="176">
      <t>エンメイ</t>
    </rPh>
    <rPh sb="177" eb="178">
      <t>ハカ</t>
    </rPh>
    <rPh sb="183" eb="185">
      <t>イジ</t>
    </rPh>
    <rPh sb="185" eb="187">
      <t>カンリ</t>
    </rPh>
    <rPh sb="188" eb="190">
      <t>テッテイ</t>
    </rPh>
    <rPh sb="192" eb="194">
      <t>ザイゲン</t>
    </rPh>
    <rPh sb="194" eb="196">
      <t>カクホ</t>
    </rPh>
    <rPh sb="197" eb="199">
      <t>シヤ</t>
    </rPh>
    <rPh sb="200" eb="201">
      <t>イ</t>
    </rPh>
    <rPh sb="203" eb="205">
      <t>コウシン</t>
    </rPh>
    <rPh sb="205" eb="207">
      <t>ケイカク</t>
    </rPh>
    <rPh sb="208" eb="210">
      <t>サクテイ</t>
    </rPh>
    <phoneticPr fontId="16"/>
  </si>
  <si>
    <t xml:space="preserve">　平成29年度数値で確認すると「企業債残高対事業規模比率」の減少、「経費回収率」の増加、「汚水処理原価」の減少が目立ちます。
　要因としては、平成29年度資本費平準化債の借入を減らしたことによる影響したと考えられます。
　使用料については、平成28年度から10%値上げを行っていますが、経営戦略で計画している次回改定時期にも更なる値上げを行い、収入確保及び歳出抑制に向けた取組を実施していきます。
</t>
    <rPh sb="1" eb="3">
      <t>ヘイセイ</t>
    </rPh>
    <rPh sb="5" eb="6">
      <t>ネン</t>
    </rPh>
    <rPh sb="6" eb="7">
      <t>ド</t>
    </rPh>
    <rPh sb="7" eb="9">
      <t>スウチ</t>
    </rPh>
    <rPh sb="10" eb="12">
      <t>カクニン</t>
    </rPh>
    <rPh sb="16" eb="18">
      <t>キギョウ</t>
    </rPh>
    <rPh sb="18" eb="19">
      <t>サイ</t>
    </rPh>
    <rPh sb="19" eb="21">
      <t>ザンダカ</t>
    </rPh>
    <rPh sb="21" eb="22">
      <t>タイ</t>
    </rPh>
    <rPh sb="22" eb="24">
      <t>ジギョウ</t>
    </rPh>
    <rPh sb="24" eb="26">
      <t>キボ</t>
    </rPh>
    <rPh sb="26" eb="28">
      <t>ヒリツ</t>
    </rPh>
    <rPh sb="30" eb="32">
      <t>ゲンショウ</t>
    </rPh>
    <rPh sb="34" eb="36">
      <t>ケイヒ</t>
    </rPh>
    <rPh sb="36" eb="38">
      <t>カイシュウ</t>
    </rPh>
    <rPh sb="38" eb="39">
      <t>リツ</t>
    </rPh>
    <rPh sb="41" eb="43">
      <t>ゾウカ</t>
    </rPh>
    <rPh sb="45" eb="47">
      <t>オスイ</t>
    </rPh>
    <rPh sb="47" eb="49">
      <t>ショリ</t>
    </rPh>
    <rPh sb="49" eb="51">
      <t>ゲンカ</t>
    </rPh>
    <rPh sb="53" eb="55">
      <t>ゲンショウ</t>
    </rPh>
    <rPh sb="56" eb="58">
      <t>メダ</t>
    </rPh>
    <rPh sb="64" eb="66">
      <t>ヨウイン</t>
    </rPh>
    <rPh sb="71" eb="73">
      <t>ヘイセイ</t>
    </rPh>
    <rPh sb="75" eb="76">
      <t>ネン</t>
    </rPh>
    <rPh sb="76" eb="77">
      <t>ド</t>
    </rPh>
    <rPh sb="77" eb="79">
      <t>シホン</t>
    </rPh>
    <rPh sb="79" eb="80">
      <t>ヒ</t>
    </rPh>
    <rPh sb="80" eb="83">
      <t>ヘイジュンカ</t>
    </rPh>
    <rPh sb="83" eb="84">
      <t>サイ</t>
    </rPh>
    <rPh sb="85" eb="86">
      <t>カ</t>
    </rPh>
    <rPh sb="86" eb="87">
      <t>イ</t>
    </rPh>
    <rPh sb="88" eb="89">
      <t>ヘ</t>
    </rPh>
    <rPh sb="97" eb="99">
      <t>エイキョウ</t>
    </rPh>
    <rPh sb="102" eb="103">
      <t>カンガ</t>
    </rPh>
    <rPh sb="111" eb="113">
      <t>シヨウ</t>
    </rPh>
    <rPh sb="113" eb="114">
      <t>リョウ</t>
    </rPh>
    <rPh sb="120" eb="122">
      <t>ヘイセイ</t>
    </rPh>
    <rPh sb="124" eb="125">
      <t>ネン</t>
    </rPh>
    <rPh sb="125" eb="126">
      <t>ド</t>
    </rPh>
    <rPh sb="131" eb="133">
      <t>ネア</t>
    </rPh>
    <rPh sb="135" eb="136">
      <t>オコナ</t>
    </rPh>
    <rPh sb="143" eb="145">
      <t>ケイエイ</t>
    </rPh>
    <rPh sb="145" eb="147">
      <t>センリャク</t>
    </rPh>
    <rPh sb="148" eb="150">
      <t>ケイカク</t>
    </rPh>
    <rPh sb="154" eb="156">
      <t>ジカイ</t>
    </rPh>
    <rPh sb="156" eb="158">
      <t>カイテイ</t>
    </rPh>
    <rPh sb="158" eb="160">
      <t>ジキ</t>
    </rPh>
    <rPh sb="162" eb="163">
      <t>サラ</t>
    </rPh>
    <rPh sb="165" eb="167">
      <t>ネア</t>
    </rPh>
    <rPh sb="169" eb="170">
      <t>オコナ</t>
    </rPh>
    <rPh sb="172" eb="174">
      <t>シュウニュウ</t>
    </rPh>
    <rPh sb="174" eb="176">
      <t>カクホ</t>
    </rPh>
    <rPh sb="176" eb="177">
      <t>オヨ</t>
    </rPh>
    <rPh sb="178" eb="180">
      <t>サイシュツ</t>
    </rPh>
    <rPh sb="180" eb="182">
      <t>ヨクセイ</t>
    </rPh>
    <rPh sb="183" eb="184">
      <t>ム</t>
    </rPh>
    <rPh sb="186" eb="188">
      <t>トリクミ</t>
    </rPh>
    <rPh sb="189" eb="191">
      <t>ジッシ</t>
    </rPh>
    <phoneticPr fontId="16"/>
  </si>
  <si>
    <t>　人口減少に伴い、年間有収水量が年々減少していることから、平成28年度より10%値上げの料金改定を実施し、経営改善を図っています。
　平成27年度から平成31年度までの5ヶ年で処理施設の機能強化事業を実施していることから、処理施設機器類の修繕サイクルの見直しを行い、維持管理経費削減に努めています。
　平成28年度に策定した経営戦略通り、次回料金改定時期に更に値上げを行い、経営改善に向けた取組を実施していきます。</t>
    <rPh sb="1" eb="3">
      <t>ジンコウ</t>
    </rPh>
    <rPh sb="3" eb="5">
      <t>ゲンショウ</t>
    </rPh>
    <rPh sb="6" eb="7">
      <t>トモナ</t>
    </rPh>
    <rPh sb="9" eb="11">
      <t>ネンカン</t>
    </rPh>
    <rPh sb="11" eb="13">
      <t>ユウシュウ</t>
    </rPh>
    <rPh sb="13" eb="15">
      <t>スイリョウ</t>
    </rPh>
    <rPh sb="16" eb="18">
      <t>ネンネン</t>
    </rPh>
    <rPh sb="18" eb="20">
      <t>ゲンショウ</t>
    </rPh>
    <rPh sb="29" eb="31">
      <t>ヘイセイ</t>
    </rPh>
    <rPh sb="33" eb="34">
      <t>ネン</t>
    </rPh>
    <rPh sb="34" eb="35">
      <t>ド</t>
    </rPh>
    <rPh sb="40" eb="42">
      <t>ネア</t>
    </rPh>
    <rPh sb="44" eb="46">
      <t>リョウキン</t>
    </rPh>
    <rPh sb="46" eb="48">
      <t>カイテイ</t>
    </rPh>
    <rPh sb="49" eb="51">
      <t>ジッシ</t>
    </rPh>
    <rPh sb="53" eb="55">
      <t>ケイエイ</t>
    </rPh>
    <rPh sb="55" eb="57">
      <t>カイゼン</t>
    </rPh>
    <rPh sb="58" eb="59">
      <t>ハカ</t>
    </rPh>
    <rPh sb="67" eb="69">
      <t>ヘイセイ</t>
    </rPh>
    <rPh sb="71" eb="72">
      <t>ネン</t>
    </rPh>
    <rPh sb="72" eb="73">
      <t>ド</t>
    </rPh>
    <rPh sb="75" eb="77">
      <t>ヘイセイ</t>
    </rPh>
    <rPh sb="79" eb="80">
      <t>ネン</t>
    </rPh>
    <rPh sb="80" eb="81">
      <t>ド</t>
    </rPh>
    <rPh sb="86" eb="87">
      <t>ネン</t>
    </rPh>
    <rPh sb="88" eb="90">
      <t>ショリ</t>
    </rPh>
    <rPh sb="90" eb="92">
      <t>シセツ</t>
    </rPh>
    <rPh sb="93" eb="95">
      <t>キノウ</t>
    </rPh>
    <rPh sb="95" eb="97">
      <t>キョウカ</t>
    </rPh>
    <rPh sb="97" eb="99">
      <t>ジギョウ</t>
    </rPh>
    <rPh sb="100" eb="102">
      <t>ジッシ</t>
    </rPh>
    <rPh sb="111" eb="113">
      <t>ショリ</t>
    </rPh>
    <rPh sb="113" eb="115">
      <t>シセツ</t>
    </rPh>
    <rPh sb="115" eb="117">
      <t>キキ</t>
    </rPh>
    <rPh sb="117" eb="118">
      <t>ルイ</t>
    </rPh>
    <rPh sb="119" eb="121">
      <t>シュウゼン</t>
    </rPh>
    <rPh sb="126" eb="128">
      <t>ミナオ</t>
    </rPh>
    <rPh sb="130" eb="131">
      <t>オコナ</t>
    </rPh>
    <rPh sb="133" eb="135">
      <t>イジ</t>
    </rPh>
    <rPh sb="135" eb="137">
      <t>カンリ</t>
    </rPh>
    <rPh sb="137" eb="139">
      <t>ケイヒ</t>
    </rPh>
    <rPh sb="139" eb="141">
      <t>サクゲン</t>
    </rPh>
    <rPh sb="142" eb="143">
      <t>ツト</t>
    </rPh>
    <rPh sb="151" eb="153">
      <t>ヘイセイ</t>
    </rPh>
    <rPh sb="155" eb="156">
      <t>ネン</t>
    </rPh>
    <rPh sb="156" eb="157">
      <t>ド</t>
    </rPh>
    <rPh sb="158" eb="160">
      <t>サクテイ</t>
    </rPh>
    <rPh sb="162" eb="164">
      <t>ケイエイ</t>
    </rPh>
    <rPh sb="164" eb="166">
      <t>センリャク</t>
    </rPh>
    <rPh sb="166" eb="167">
      <t>ドオ</t>
    </rPh>
    <rPh sb="169" eb="171">
      <t>ジカイ</t>
    </rPh>
    <rPh sb="171" eb="173">
      <t>リョウキン</t>
    </rPh>
    <rPh sb="173" eb="175">
      <t>カイテイ</t>
    </rPh>
    <rPh sb="175" eb="177">
      <t>ジキ</t>
    </rPh>
    <rPh sb="178" eb="179">
      <t>サラ</t>
    </rPh>
    <rPh sb="180" eb="182">
      <t>ネア</t>
    </rPh>
    <rPh sb="184" eb="185">
      <t>オコナ</t>
    </rPh>
    <rPh sb="187" eb="189">
      <t>ケイエイ</t>
    </rPh>
    <rPh sb="189" eb="191">
      <t>カイゼン</t>
    </rPh>
    <rPh sb="192" eb="193">
      <t>ム</t>
    </rPh>
    <rPh sb="195" eb="197">
      <t>トリクミ</t>
    </rPh>
    <rPh sb="198" eb="200">
      <t>ジッシ</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</si>
</sst>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38" fontId="1" fillId="0" borderId="0" applyFont="0" applyFill="0" applyBorder="0" applyAlignment="0" applyProtection="0">
      <alignment vertical="center"/>
    </xf>
    <xf numFmtId="0" fontId="15" fillId="0" borderId="0">
      <alignment vertical="center"/>
    </xf>
    <xf numFmtId="0" fontId="1" fillId="0" borderId="0">
      <alignment vertical="center"/>
    </xf>
    <xf numFmtId="38" fontId="1"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5" fillId="0" borderId="0">
      <alignment vertical="center"/>
    </xf>
    <xf numFmtId="0" fontId="1" fillId="0" borderId="0">
      <alignment vertical="center"/>
    </xf>
    <xf numFmtId="0" fontId="17" fillId="0" borderId="0"/>
    <xf numFmtId="0" fontId="18" fillId="0" borderId="0"/>
    <xf numFmtId="0" fontId="19" fillId="0" borderId="0">
      <alignment vertical="center"/>
    </xf>
    <xf numFmtId="0" fontId="13" fillId="0" borderId="0">
      <alignment vertical="center"/>
    </xf>
    <xf numFmtId="0" fontId="17" fillId="0" borderId="0">
      <alignment vertical="center"/>
    </xf>
    <xf numFmtId="0" fontId="17" fillId="0" borderId="0"/>
    <xf numFmtId="0" fontId="15" fillId="0" borderId="0">
      <alignment vertical="center"/>
    </xf>
    <xf numFmtId="0" fontId="18" fillId="0" borderId="0"/>
    <xf numFmtId="0" fontId="20" fillId="0" borderId="0">
      <alignment vertical="center"/>
    </xf>
    <xf numFmtId="0" fontId="21" fillId="0" borderId="0"/>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5" fillId="0" borderId="6" xfId="3" applyFont="1" applyBorder="1" applyAlignment="1" applyProtection="1">
      <alignment horizontal="left" vertical="top" wrapText="1"/>
      <protection locked="0"/>
    </xf>
    <xf numFmtId="0" fontId="5" fillId="0" borderId="0" xfId="3" applyFont="1" applyBorder="1" applyAlignment="1" applyProtection="1">
      <alignment horizontal="left" vertical="top" wrapText="1"/>
      <protection locked="0"/>
    </xf>
    <xf numFmtId="0" fontId="5" fillId="0" borderId="7" xfId="3" applyFont="1" applyBorder="1" applyAlignment="1" applyProtection="1">
      <alignment horizontal="left" vertical="top" wrapText="1"/>
      <protection locked="0"/>
    </xf>
    <xf numFmtId="0" fontId="5" fillId="0" borderId="8" xfId="3" applyFont="1" applyBorder="1" applyAlignment="1" applyProtection="1">
      <alignment horizontal="left" vertical="top" wrapText="1"/>
      <protection locked="0"/>
    </xf>
    <xf numFmtId="0" fontId="5" fillId="0" borderId="1" xfId="3" applyFont="1" applyBorder="1" applyAlignment="1" applyProtection="1">
      <alignment horizontal="left" vertical="top" wrapText="1"/>
      <protection locked="0"/>
    </xf>
    <xf numFmtId="0" fontId="5" fillId="0" borderId="9" xfId="3"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1">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2 2" xfId="15"/>
    <cellStyle name="標準 3 3" xfId="16"/>
    <cellStyle name="標準 4" xfId="17"/>
    <cellStyle name="標準 5" xfId="18"/>
    <cellStyle name="標準 6" xfId="19"/>
    <cellStyle name="標準 7" xfId="20"/>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CF8-428A-ADC5-984217E2E5BA}"/>
            </c:ext>
          </c:extLst>
        </c:ser>
        <c:dLbls>
          <c:showLegendKey val="0"/>
          <c:showVal val="0"/>
          <c:showCatName val="0"/>
          <c:showSerName val="0"/>
          <c:showPercent val="0"/>
          <c:showBubbleSize val="0"/>
        </c:dLbls>
        <c:gapWidth val="150"/>
        <c:axId val="542903752"/>
        <c:axId val="54290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9CF8-428A-ADC5-984217E2E5BA}"/>
            </c:ext>
          </c:extLst>
        </c:ser>
        <c:dLbls>
          <c:showLegendKey val="0"/>
          <c:showVal val="0"/>
          <c:showCatName val="0"/>
          <c:showSerName val="0"/>
          <c:showPercent val="0"/>
          <c:showBubbleSize val="0"/>
        </c:dLbls>
        <c:marker val="1"/>
        <c:smooth val="0"/>
        <c:axId val="542903752"/>
        <c:axId val="542903360"/>
      </c:lineChart>
      <c:dateAx>
        <c:axId val="542903752"/>
        <c:scaling>
          <c:orientation val="minMax"/>
        </c:scaling>
        <c:delete val="1"/>
        <c:axPos val="b"/>
        <c:numFmt formatCode="ge" sourceLinked="1"/>
        <c:majorTickMark val="none"/>
        <c:minorTickMark val="none"/>
        <c:tickLblPos val="none"/>
        <c:crossAx val="542903360"/>
        <c:crosses val="autoZero"/>
        <c:auto val="1"/>
        <c:lblOffset val="100"/>
        <c:baseTimeUnit val="years"/>
      </c:dateAx>
      <c:valAx>
        <c:axId val="54290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90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65.97</c:v>
                </c:pt>
                <c:pt idx="1">
                  <c:v>64.7</c:v>
                </c:pt>
                <c:pt idx="2">
                  <c:v>61.11</c:v>
                </c:pt>
                <c:pt idx="3">
                  <c:v>61.34</c:v>
                </c:pt>
                <c:pt idx="4">
                  <c:v>60.65</c:v>
                </c:pt>
              </c:numCache>
            </c:numRef>
          </c:val>
          <c:extLst xmlns:c16r2="http://schemas.microsoft.com/office/drawing/2015/06/chart">
            <c:ext xmlns:c16="http://schemas.microsoft.com/office/drawing/2014/chart" uri="{C3380CC4-5D6E-409C-BE32-E72D297353CC}">
              <c16:uniqueId val="{00000000-6AA9-4B38-8467-175150A53EFB}"/>
            </c:ext>
          </c:extLst>
        </c:ser>
        <c:dLbls>
          <c:showLegendKey val="0"/>
          <c:showVal val="0"/>
          <c:showCatName val="0"/>
          <c:showSerName val="0"/>
          <c:showPercent val="0"/>
          <c:showBubbleSize val="0"/>
        </c:dLbls>
        <c:gapWidth val="150"/>
        <c:axId val="348679592"/>
        <c:axId val="541161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6AA9-4B38-8467-175150A53EFB}"/>
            </c:ext>
          </c:extLst>
        </c:ser>
        <c:dLbls>
          <c:showLegendKey val="0"/>
          <c:showVal val="0"/>
          <c:showCatName val="0"/>
          <c:showSerName val="0"/>
          <c:showPercent val="0"/>
          <c:showBubbleSize val="0"/>
        </c:dLbls>
        <c:marker val="1"/>
        <c:smooth val="0"/>
        <c:axId val="348679592"/>
        <c:axId val="541161832"/>
      </c:lineChart>
      <c:dateAx>
        <c:axId val="348679592"/>
        <c:scaling>
          <c:orientation val="minMax"/>
        </c:scaling>
        <c:delete val="1"/>
        <c:axPos val="b"/>
        <c:numFmt formatCode="ge" sourceLinked="1"/>
        <c:majorTickMark val="none"/>
        <c:minorTickMark val="none"/>
        <c:tickLblPos val="none"/>
        <c:crossAx val="541161832"/>
        <c:crosses val="autoZero"/>
        <c:auto val="1"/>
        <c:lblOffset val="100"/>
        <c:baseTimeUnit val="years"/>
      </c:dateAx>
      <c:valAx>
        <c:axId val="54116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67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91.31</c:v>
                </c:pt>
                <c:pt idx="1">
                  <c:v>92.46</c:v>
                </c:pt>
                <c:pt idx="2">
                  <c:v>94.11</c:v>
                </c:pt>
                <c:pt idx="3">
                  <c:v>93.78</c:v>
                </c:pt>
                <c:pt idx="4">
                  <c:v>95.11</c:v>
                </c:pt>
              </c:numCache>
            </c:numRef>
          </c:val>
          <c:extLst xmlns:c16r2="http://schemas.microsoft.com/office/drawing/2015/06/chart">
            <c:ext xmlns:c16="http://schemas.microsoft.com/office/drawing/2014/chart" uri="{C3380CC4-5D6E-409C-BE32-E72D297353CC}">
              <c16:uniqueId val="{00000000-8E8C-4D04-BFA3-8D1B1C12BA85}"/>
            </c:ext>
          </c:extLst>
        </c:ser>
        <c:dLbls>
          <c:showLegendKey val="0"/>
          <c:showVal val="0"/>
          <c:showCatName val="0"/>
          <c:showSerName val="0"/>
          <c:showPercent val="0"/>
          <c:showBubbleSize val="0"/>
        </c:dLbls>
        <c:gapWidth val="150"/>
        <c:axId val="541161440"/>
        <c:axId val="54115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8E8C-4D04-BFA3-8D1B1C12BA85}"/>
            </c:ext>
          </c:extLst>
        </c:ser>
        <c:dLbls>
          <c:showLegendKey val="0"/>
          <c:showVal val="0"/>
          <c:showCatName val="0"/>
          <c:showSerName val="0"/>
          <c:showPercent val="0"/>
          <c:showBubbleSize val="0"/>
        </c:dLbls>
        <c:marker val="1"/>
        <c:smooth val="0"/>
        <c:axId val="541161440"/>
        <c:axId val="541159872"/>
      </c:lineChart>
      <c:dateAx>
        <c:axId val="541161440"/>
        <c:scaling>
          <c:orientation val="minMax"/>
        </c:scaling>
        <c:delete val="1"/>
        <c:axPos val="b"/>
        <c:numFmt formatCode="ge" sourceLinked="1"/>
        <c:majorTickMark val="none"/>
        <c:minorTickMark val="none"/>
        <c:tickLblPos val="none"/>
        <c:crossAx val="541159872"/>
        <c:crosses val="autoZero"/>
        <c:auto val="1"/>
        <c:lblOffset val="100"/>
        <c:baseTimeUnit val="years"/>
      </c:dateAx>
      <c:valAx>
        <c:axId val="54115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16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60.85</c:v>
                </c:pt>
                <c:pt idx="1">
                  <c:v>62.05</c:v>
                </c:pt>
                <c:pt idx="2">
                  <c:v>60</c:v>
                </c:pt>
                <c:pt idx="3">
                  <c:v>62.59</c:v>
                </c:pt>
                <c:pt idx="4">
                  <c:v>95.36</c:v>
                </c:pt>
              </c:numCache>
            </c:numRef>
          </c:val>
          <c:extLst xmlns:c16r2="http://schemas.microsoft.com/office/drawing/2015/06/chart">
            <c:ext xmlns:c16="http://schemas.microsoft.com/office/drawing/2014/chart" uri="{C3380CC4-5D6E-409C-BE32-E72D297353CC}">
              <c16:uniqueId val="{00000000-C1E0-4C0F-9B15-B558A4601CDC}"/>
            </c:ext>
          </c:extLst>
        </c:ser>
        <c:dLbls>
          <c:showLegendKey val="0"/>
          <c:showVal val="0"/>
          <c:showCatName val="0"/>
          <c:showSerName val="0"/>
          <c:showPercent val="0"/>
          <c:showBubbleSize val="0"/>
        </c:dLbls>
        <c:gapWidth val="150"/>
        <c:axId val="542905320"/>
        <c:axId val="54290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E0-4C0F-9B15-B558A4601CDC}"/>
            </c:ext>
          </c:extLst>
        </c:ser>
        <c:dLbls>
          <c:showLegendKey val="0"/>
          <c:showVal val="0"/>
          <c:showCatName val="0"/>
          <c:showSerName val="0"/>
          <c:showPercent val="0"/>
          <c:showBubbleSize val="0"/>
        </c:dLbls>
        <c:marker val="1"/>
        <c:smooth val="0"/>
        <c:axId val="542905320"/>
        <c:axId val="542902576"/>
      </c:lineChart>
      <c:dateAx>
        <c:axId val="542905320"/>
        <c:scaling>
          <c:orientation val="minMax"/>
        </c:scaling>
        <c:delete val="1"/>
        <c:axPos val="b"/>
        <c:numFmt formatCode="ge" sourceLinked="1"/>
        <c:majorTickMark val="none"/>
        <c:minorTickMark val="none"/>
        <c:tickLblPos val="none"/>
        <c:crossAx val="542902576"/>
        <c:crosses val="autoZero"/>
        <c:auto val="1"/>
        <c:lblOffset val="100"/>
        <c:baseTimeUnit val="years"/>
      </c:dateAx>
      <c:valAx>
        <c:axId val="54290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90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98-4A36-81B7-35E933B82D0B}"/>
            </c:ext>
          </c:extLst>
        </c:ser>
        <c:dLbls>
          <c:showLegendKey val="0"/>
          <c:showVal val="0"/>
          <c:showCatName val="0"/>
          <c:showSerName val="0"/>
          <c:showPercent val="0"/>
          <c:showBubbleSize val="0"/>
        </c:dLbls>
        <c:gapWidth val="150"/>
        <c:axId val="534732344"/>
        <c:axId val="53473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98-4A36-81B7-35E933B82D0B}"/>
            </c:ext>
          </c:extLst>
        </c:ser>
        <c:dLbls>
          <c:showLegendKey val="0"/>
          <c:showVal val="0"/>
          <c:showCatName val="0"/>
          <c:showSerName val="0"/>
          <c:showPercent val="0"/>
          <c:showBubbleSize val="0"/>
        </c:dLbls>
        <c:marker val="1"/>
        <c:smooth val="0"/>
        <c:axId val="534732344"/>
        <c:axId val="534732736"/>
      </c:lineChart>
      <c:dateAx>
        <c:axId val="534732344"/>
        <c:scaling>
          <c:orientation val="minMax"/>
        </c:scaling>
        <c:delete val="1"/>
        <c:axPos val="b"/>
        <c:numFmt formatCode="ge" sourceLinked="1"/>
        <c:majorTickMark val="none"/>
        <c:minorTickMark val="none"/>
        <c:tickLblPos val="none"/>
        <c:crossAx val="534732736"/>
        <c:crosses val="autoZero"/>
        <c:auto val="1"/>
        <c:lblOffset val="100"/>
        <c:baseTimeUnit val="years"/>
      </c:dateAx>
      <c:valAx>
        <c:axId val="53473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73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0E8-4AFC-BFDC-AF27FF554921}"/>
            </c:ext>
          </c:extLst>
        </c:ser>
        <c:dLbls>
          <c:showLegendKey val="0"/>
          <c:showVal val="0"/>
          <c:showCatName val="0"/>
          <c:showSerName val="0"/>
          <c:showPercent val="0"/>
          <c:showBubbleSize val="0"/>
        </c:dLbls>
        <c:gapWidth val="150"/>
        <c:axId val="534731952"/>
        <c:axId val="534733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E8-4AFC-BFDC-AF27FF554921}"/>
            </c:ext>
          </c:extLst>
        </c:ser>
        <c:dLbls>
          <c:showLegendKey val="0"/>
          <c:showVal val="0"/>
          <c:showCatName val="0"/>
          <c:showSerName val="0"/>
          <c:showPercent val="0"/>
          <c:showBubbleSize val="0"/>
        </c:dLbls>
        <c:marker val="1"/>
        <c:smooth val="0"/>
        <c:axId val="534731952"/>
        <c:axId val="534733128"/>
      </c:lineChart>
      <c:dateAx>
        <c:axId val="534731952"/>
        <c:scaling>
          <c:orientation val="minMax"/>
        </c:scaling>
        <c:delete val="1"/>
        <c:axPos val="b"/>
        <c:numFmt formatCode="ge" sourceLinked="1"/>
        <c:majorTickMark val="none"/>
        <c:minorTickMark val="none"/>
        <c:tickLblPos val="none"/>
        <c:crossAx val="534733128"/>
        <c:crosses val="autoZero"/>
        <c:auto val="1"/>
        <c:lblOffset val="100"/>
        <c:baseTimeUnit val="years"/>
      </c:dateAx>
      <c:valAx>
        <c:axId val="534733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73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EC-4F16-85D8-6D9E37E7DFDB}"/>
            </c:ext>
          </c:extLst>
        </c:ser>
        <c:dLbls>
          <c:showLegendKey val="0"/>
          <c:showVal val="0"/>
          <c:showCatName val="0"/>
          <c:showSerName val="0"/>
          <c:showPercent val="0"/>
          <c:showBubbleSize val="0"/>
        </c:dLbls>
        <c:gapWidth val="150"/>
        <c:axId val="388498336"/>
        <c:axId val="388498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EC-4F16-85D8-6D9E37E7DFDB}"/>
            </c:ext>
          </c:extLst>
        </c:ser>
        <c:dLbls>
          <c:showLegendKey val="0"/>
          <c:showVal val="0"/>
          <c:showCatName val="0"/>
          <c:showSerName val="0"/>
          <c:showPercent val="0"/>
          <c:showBubbleSize val="0"/>
        </c:dLbls>
        <c:marker val="1"/>
        <c:smooth val="0"/>
        <c:axId val="388498336"/>
        <c:axId val="388498728"/>
      </c:lineChart>
      <c:dateAx>
        <c:axId val="388498336"/>
        <c:scaling>
          <c:orientation val="minMax"/>
        </c:scaling>
        <c:delete val="1"/>
        <c:axPos val="b"/>
        <c:numFmt formatCode="ge" sourceLinked="1"/>
        <c:majorTickMark val="none"/>
        <c:minorTickMark val="none"/>
        <c:tickLblPos val="none"/>
        <c:crossAx val="388498728"/>
        <c:crosses val="autoZero"/>
        <c:auto val="1"/>
        <c:lblOffset val="100"/>
        <c:baseTimeUnit val="years"/>
      </c:dateAx>
      <c:valAx>
        <c:axId val="38849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49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C9-447D-8F90-9221FDDED506}"/>
            </c:ext>
          </c:extLst>
        </c:ser>
        <c:dLbls>
          <c:showLegendKey val="0"/>
          <c:showVal val="0"/>
          <c:showCatName val="0"/>
          <c:showSerName val="0"/>
          <c:showPercent val="0"/>
          <c:showBubbleSize val="0"/>
        </c:dLbls>
        <c:gapWidth val="150"/>
        <c:axId val="388501472"/>
        <c:axId val="388501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C9-447D-8F90-9221FDDED506}"/>
            </c:ext>
          </c:extLst>
        </c:ser>
        <c:dLbls>
          <c:showLegendKey val="0"/>
          <c:showVal val="0"/>
          <c:showCatName val="0"/>
          <c:showSerName val="0"/>
          <c:showPercent val="0"/>
          <c:showBubbleSize val="0"/>
        </c:dLbls>
        <c:marker val="1"/>
        <c:smooth val="0"/>
        <c:axId val="388501472"/>
        <c:axId val="388501864"/>
      </c:lineChart>
      <c:dateAx>
        <c:axId val="388501472"/>
        <c:scaling>
          <c:orientation val="minMax"/>
        </c:scaling>
        <c:delete val="1"/>
        <c:axPos val="b"/>
        <c:numFmt formatCode="ge" sourceLinked="1"/>
        <c:majorTickMark val="none"/>
        <c:minorTickMark val="none"/>
        <c:tickLblPos val="none"/>
        <c:crossAx val="388501864"/>
        <c:crosses val="autoZero"/>
        <c:auto val="1"/>
        <c:lblOffset val="100"/>
        <c:baseTimeUnit val="years"/>
      </c:dateAx>
      <c:valAx>
        <c:axId val="38850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50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843.24</c:v>
                </c:pt>
                <c:pt idx="1">
                  <c:v>759.59</c:v>
                </c:pt>
                <c:pt idx="2">
                  <c:v>677.81</c:v>
                </c:pt>
                <c:pt idx="3">
                  <c:v>1131.3399999999999</c:v>
                </c:pt>
                <c:pt idx="4">
                  <c:v>381.87</c:v>
                </c:pt>
              </c:numCache>
            </c:numRef>
          </c:val>
          <c:extLst xmlns:c16r2="http://schemas.microsoft.com/office/drawing/2015/06/chart">
            <c:ext xmlns:c16="http://schemas.microsoft.com/office/drawing/2014/chart" uri="{C3380CC4-5D6E-409C-BE32-E72D297353CC}">
              <c16:uniqueId val="{00000000-F3BC-43CA-A699-0A970FE52C03}"/>
            </c:ext>
          </c:extLst>
        </c:ser>
        <c:dLbls>
          <c:showLegendKey val="0"/>
          <c:showVal val="0"/>
          <c:showCatName val="0"/>
          <c:showSerName val="0"/>
          <c:showPercent val="0"/>
          <c:showBubbleSize val="0"/>
        </c:dLbls>
        <c:gapWidth val="150"/>
        <c:axId val="533462504"/>
        <c:axId val="533460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F3BC-43CA-A699-0A970FE52C03}"/>
            </c:ext>
          </c:extLst>
        </c:ser>
        <c:dLbls>
          <c:showLegendKey val="0"/>
          <c:showVal val="0"/>
          <c:showCatName val="0"/>
          <c:showSerName val="0"/>
          <c:showPercent val="0"/>
          <c:showBubbleSize val="0"/>
        </c:dLbls>
        <c:marker val="1"/>
        <c:smooth val="0"/>
        <c:axId val="533462504"/>
        <c:axId val="533460936"/>
      </c:lineChart>
      <c:dateAx>
        <c:axId val="533462504"/>
        <c:scaling>
          <c:orientation val="minMax"/>
        </c:scaling>
        <c:delete val="1"/>
        <c:axPos val="b"/>
        <c:numFmt formatCode="ge" sourceLinked="1"/>
        <c:majorTickMark val="none"/>
        <c:minorTickMark val="none"/>
        <c:tickLblPos val="none"/>
        <c:crossAx val="533460936"/>
        <c:crosses val="autoZero"/>
        <c:auto val="1"/>
        <c:lblOffset val="100"/>
        <c:baseTimeUnit val="years"/>
      </c:dateAx>
      <c:valAx>
        <c:axId val="53346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46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66.540000000000006</c:v>
                </c:pt>
                <c:pt idx="1">
                  <c:v>83.29</c:v>
                </c:pt>
                <c:pt idx="2">
                  <c:v>79.09</c:v>
                </c:pt>
                <c:pt idx="3">
                  <c:v>54.72</c:v>
                </c:pt>
                <c:pt idx="4">
                  <c:v>95.13</c:v>
                </c:pt>
              </c:numCache>
            </c:numRef>
          </c:val>
          <c:extLst xmlns:c16r2="http://schemas.microsoft.com/office/drawing/2015/06/chart">
            <c:ext xmlns:c16="http://schemas.microsoft.com/office/drawing/2014/chart" uri="{C3380CC4-5D6E-409C-BE32-E72D297353CC}">
              <c16:uniqueId val="{00000000-438C-4CEA-B69C-4D18797D685B}"/>
            </c:ext>
          </c:extLst>
        </c:ser>
        <c:dLbls>
          <c:showLegendKey val="0"/>
          <c:showVal val="0"/>
          <c:showCatName val="0"/>
          <c:showSerName val="0"/>
          <c:showPercent val="0"/>
          <c:showBubbleSize val="0"/>
        </c:dLbls>
        <c:gapWidth val="150"/>
        <c:axId val="533461720"/>
        <c:axId val="533463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438C-4CEA-B69C-4D18797D685B}"/>
            </c:ext>
          </c:extLst>
        </c:ser>
        <c:dLbls>
          <c:showLegendKey val="0"/>
          <c:showVal val="0"/>
          <c:showCatName val="0"/>
          <c:showSerName val="0"/>
          <c:showPercent val="0"/>
          <c:showBubbleSize val="0"/>
        </c:dLbls>
        <c:marker val="1"/>
        <c:smooth val="0"/>
        <c:axId val="533461720"/>
        <c:axId val="533463288"/>
      </c:lineChart>
      <c:dateAx>
        <c:axId val="533461720"/>
        <c:scaling>
          <c:orientation val="minMax"/>
        </c:scaling>
        <c:delete val="1"/>
        <c:axPos val="b"/>
        <c:numFmt formatCode="ge" sourceLinked="1"/>
        <c:majorTickMark val="none"/>
        <c:minorTickMark val="none"/>
        <c:tickLblPos val="none"/>
        <c:crossAx val="533463288"/>
        <c:crosses val="autoZero"/>
        <c:auto val="1"/>
        <c:lblOffset val="100"/>
        <c:baseTimeUnit val="years"/>
      </c:dateAx>
      <c:valAx>
        <c:axId val="533463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46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353.74</c:v>
                </c:pt>
                <c:pt idx="1">
                  <c:v>293.39</c:v>
                </c:pt>
                <c:pt idx="2">
                  <c:v>308.2</c:v>
                </c:pt>
                <c:pt idx="3">
                  <c:v>494.94</c:v>
                </c:pt>
                <c:pt idx="4">
                  <c:v>284.93</c:v>
                </c:pt>
              </c:numCache>
            </c:numRef>
          </c:val>
          <c:extLst xmlns:c16r2="http://schemas.microsoft.com/office/drawing/2015/06/chart">
            <c:ext xmlns:c16="http://schemas.microsoft.com/office/drawing/2014/chart" uri="{C3380CC4-5D6E-409C-BE32-E72D297353CC}">
              <c16:uniqueId val="{00000000-B0BE-49F3-B884-446953EB5C4E}"/>
            </c:ext>
          </c:extLst>
        </c:ser>
        <c:dLbls>
          <c:showLegendKey val="0"/>
          <c:showVal val="0"/>
          <c:showCatName val="0"/>
          <c:showSerName val="0"/>
          <c:showPercent val="0"/>
          <c:showBubbleSize val="0"/>
        </c:dLbls>
        <c:gapWidth val="150"/>
        <c:axId val="350856464"/>
        <c:axId val="35085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B0BE-49F3-B884-446953EB5C4E}"/>
            </c:ext>
          </c:extLst>
        </c:ser>
        <c:dLbls>
          <c:showLegendKey val="0"/>
          <c:showVal val="0"/>
          <c:showCatName val="0"/>
          <c:showSerName val="0"/>
          <c:showPercent val="0"/>
          <c:showBubbleSize val="0"/>
        </c:dLbls>
        <c:marker val="1"/>
        <c:smooth val="0"/>
        <c:axId val="350856464"/>
        <c:axId val="350858032"/>
      </c:lineChart>
      <c:dateAx>
        <c:axId val="350856464"/>
        <c:scaling>
          <c:orientation val="minMax"/>
        </c:scaling>
        <c:delete val="1"/>
        <c:axPos val="b"/>
        <c:numFmt formatCode="ge" sourceLinked="1"/>
        <c:majorTickMark val="none"/>
        <c:minorTickMark val="none"/>
        <c:tickLblPos val="none"/>
        <c:crossAx val="350858032"/>
        <c:crosses val="autoZero"/>
        <c:auto val="1"/>
        <c:lblOffset val="100"/>
        <c:baseTimeUnit val="years"/>
      </c:dateAx>
      <c:valAx>
        <c:axId val="35085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85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北海道　妹背牛町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3020</v>
      </c>
      <c r="AM8" s="49"/>
      <c r="AN8" s="49"/>
      <c r="AO8" s="49"/>
      <c r="AP8" s="49"/>
      <c r="AQ8" s="49"/>
      <c r="AR8" s="49"/>
      <c r="AS8" s="49"/>
      <c r="AT8" s="44">
        <f>データ!T6</f>
        <v>48.64</v>
      </c>
      <c r="AU8" s="44"/>
      <c r="AV8" s="44"/>
      <c r="AW8" s="44"/>
      <c r="AX8" s="44"/>
      <c r="AY8" s="44"/>
      <c r="AZ8" s="44"/>
      <c r="BA8" s="44"/>
      <c r="BB8" s="44">
        <f>データ!U6</f>
        <v>62.09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70.25</v>
      </c>
      <c r="Q10" s="44"/>
      <c r="R10" s="44"/>
      <c r="S10" s="44"/>
      <c r="T10" s="44"/>
      <c r="U10" s="44"/>
      <c r="V10" s="44"/>
      <c r="W10" s="44">
        <f>データ!Q6</f>
        <v>102.18</v>
      </c>
      <c r="X10" s="44"/>
      <c r="Y10" s="44"/>
      <c r="Z10" s="44"/>
      <c r="AA10" s="44"/>
      <c r="AB10" s="44"/>
      <c r="AC10" s="44"/>
      <c r="AD10" s="49">
        <f>データ!R6</f>
        <v>4702</v>
      </c>
      <c r="AE10" s="49"/>
      <c r="AF10" s="49"/>
      <c r="AG10" s="49"/>
      <c r="AH10" s="49"/>
      <c r="AI10" s="49"/>
      <c r="AJ10" s="49"/>
      <c r="AK10" s="2"/>
      <c r="AL10" s="49">
        <f>データ!V6</f>
        <v>2085</v>
      </c>
      <c r="AM10" s="49"/>
      <c r="AN10" s="49"/>
      <c r="AO10" s="49"/>
      <c r="AP10" s="49"/>
      <c r="AQ10" s="49"/>
      <c r="AR10" s="49"/>
      <c r="AS10" s="49"/>
      <c r="AT10" s="44">
        <f>データ!W6</f>
        <v>1.53</v>
      </c>
      <c r="AU10" s="44"/>
      <c r="AV10" s="44"/>
      <c r="AW10" s="44"/>
      <c r="AX10" s="44"/>
      <c r="AY10" s="44"/>
      <c r="AZ10" s="44"/>
      <c r="BA10" s="44"/>
      <c r="BB10" s="44">
        <f>データ!X6</f>
        <v>1362.75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125</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68" t="s">
        <v>27</v>
      </c>
      <c r="D34" s="68"/>
      <c r="E34" s="68"/>
      <c r="F34" s="68"/>
      <c r="G34" s="68"/>
      <c r="H34" s="68"/>
      <c r="I34" s="68"/>
      <c r="J34" s="68"/>
      <c r="K34" s="68"/>
      <c r="L34" s="68"/>
      <c r="M34" s="68"/>
      <c r="N34" s="68"/>
      <c r="O34" s="68"/>
      <c r="P34" s="68"/>
      <c r="Q34" s="19"/>
      <c r="R34" s="68" t="s">
        <v>28</v>
      </c>
      <c r="S34" s="68"/>
      <c r="T34" s="68"/>
      <c r="U34" s="68"/>
      <c r="V34" s="68"/>
      <c r="W34" s="68"/>
      <c r="X34" s="68"/>
      <c r="Y34" s="68"/>
      <c r="Z34" s="68"/>
      <c r="AA34" s="68"/>
      <c r="AB34" s="68"/>
      <c r="AC34" s="68"/>
      <c r="AD34" s="68"/>
      <c r="AE34" s="68"/>
      <c r="AF34" s="19"/>
      <c r="AG34" s="68" t="s">
        <v>29</v>
      </c>
      <c r="AH34" s="68"/>
      <c r="AI34" s="68"/>
      <c r="AJ34" s="68"/>
      <c r="AK34" s="68"/>
      <c r="AL34" s="68"/>
      <c r="AM34" s="68"/>
      <c r="AN34" s="68"/>
      <c r="AO34" s="68"/>
      <c r="AP34" s="68"/>
      <c r="AQ34" s="68"/>
      <c r="AR34" s="68"/>
      <c r="AS34" s="68"/>
      <c r="AT34" s="68"/>
      <c r="AU34" s="19"/>
      <c r="AV34" s="68" t="s">
        <v>30</v>
      </c>
      <c r="AW34" s="68"/>
      <c r="AX34" s="68"/>
      <c r="AY34" s="68"/>
      <c r="AZ34" s="68"/>
      <c r="BA34" s="68"/>
      <c r="BB34" s="68"/>
      <c r="BC34" s="68"/>
      <c r="BD34" s="68"/>
      <c r="BE34" s="68"/>
      <c r="BF34" s="68"/>
      <c r="BG34" s="68"/>
      <c r="BH34" s="68"/>
      <c r="BI34" s="68"/>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68" t="s">
        <v>32</v>
      </c>
      <c r="D56" s="68"/>
      <c r="E56" s="68"/>
      <c r="F56" s="68"/>
      <c r="G56" s="68"/>
      <c r="H56" s="68"/>
      <c r="I56" s="68"/>
      <c r="J56" s="68"/>
      <c r="K56" s="68"/>
      <c r="L56" s="68"/>
      <c r="M56" s="68"/>
      <c r="N56" s="68"/>
      <c r="O56" s="68"/>
      <c r="P56" s="68"/>
      <c r="Q56" s="19"/>
      <c r="R56" s="68" t="s">
        <v>33</v>
      </c>
      <c r="S56" s="68"/>
      <c r="T56" s="68"/>
      <c r="U56" s="68"/>
      <c r="V56" s="68"/>
      <c r="W56" s="68"/>
      <c r="X56" s="68"/>
      <c r="Y56" s="68"/>
      <c r="Z56" s="68"/>
      <c r="AA56" s="68"/>
      <c r="AB56" s="68"/>
      <c r="AC56" s="68"/>
      <c r="AD56" s="68"/>
      <c r="AE56" s="68"/>
      <c r="AF56" s="19"/>
      <c r="AG56" s="68" t="s">
        <v>34</v>
      </c>
      <c r="AH56" s="68"/>
      <c r="AI56" s="68"/>
      <c r="AJ56" s="68"/>
      <c r="AK56" s="68"/>
      <c r="AL56" s="68"/>
      <c r="AM56" s="68"/>
      <c r="AN56" s="68"/>
      <c r="AO56" s="68"/>
      <c r="AP56" s="68"/>
      <c r="AQ56" s="68"/>
      <c r="AR56" s="68"/>
      <c r="AS56" s="68"/>
      <c r="AT56" s="68"/>
      <c r="AU56" s="19"/>
      <c r="AV56" s="68" t="s">
        <v>35</v>
      </c>
      <c r="AW56" s="68"/>
      <c r="AX56" s="68"/>
      <c r="AY56" s="68"/>
      <c r="AZ56" s="68"/>
      <c r="BA56" s="68"/>
      <c r="BB56" s="68"/>
      <c r="BC56" s="68"/>
      <c r="BD56" s="68"/>
      <c r="BE56" s="68"/>
      <c r="BF56" s="68"/>
      <c r="BG56" s="68"/>
      <c r="BH56" s="68"/>
      <c r="BI56" s="68"/>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9"/>
      <c r="BM60" s="70"/>
      <c r="BN60" s="70"/>
      <c r="BO60" s="70"/>
      <c r="BP60" s="70"/>
      <c r="BQ60" s="70"/>
      <c r="BR60" s="70"/>
      <c r="BS60" s="70"/>
      <c r="BT60" s="70"/>
      <c r="BU60" s="70"/>
      <c r="BV60" s="70"/>
      <c r="BW60" s="70"/>
      <c r="BX60" s="70"/>
      <c r="BY60" s="70"/>
      <c r="BZ60" s="71"/>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126</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68" t="s">
        <v>38</v>
      </c>
      <c r="D79" s="68"/>
      <c r="E79" s="68"/>
      <c r="F79" s="68"/>
      <c r="G79" s="68"/>
      <c r="H79" s="68"/>
      <c r="I79" s="68"/>
      <c r="J79" s="68"/>
      <c r="K79" s="68"/>
      <c r="L79" s="68"/>
      <c r="M79" s="68"/>
      <c r="N79" s="68"/>
      <c r="O79" s="68"/>
      <c r="P79" s="68"/>
      <c r="Q79" s="68"/>
      <c r="R79" s="68"/>
      <c r="S79" s="68"/>
      <c r="T79" s="68"/>
      <c r="U79" s="19"/>
      <c r="V79" s="19"/>
      <c r="W79" s="68" t="s">
        <v>39</v>
      </c>
      <c r="X79" s="68"/>
      <c r="Y79" s="68"/>
      <c r="Z79" s="68"/>
      <c r="AA79" s="68"/>
      <c r="AB79" s="68"/>
      <c r="AC79" s="68"/>
      <c r="AD79" s="68"/>
      <c r="AE79" s="68"/>
      <c r="AF79" s="68"/>
      <c r="AG79" s="68"/>
      <c r="AH79" s="68"/>
      <c r="AI79" s="68"/>
      <c r="AJ79" s="68"/>
      <c r="AK79" s="68"/>
      <c r="AL79" s="68"/>
      <c r="AM79" s="68"/>
      <c r="AN79" s="68"/>
      <c r="AO79" s="19"/>
      <c r="AP79" s="19"/>
      <c r="AQ79" s="68" t="s">
        <v>40</v>
      </c>
      <c r="AR79" s="68"/>
      <c r="AS79" s="68"/>
      <c r="AT79" s="68"/>
      <c r="AU79" s="68"/>
      <c r="AV79" s="68"/>
      <c r="AW79" s="68"/>
      <c r="AX79" s="68"/>
      <c r="AY79" s="68"/>
      <c r="AZ79" s="68"/>
      <c r="BA79" s="68"/>
      <c r="BB79" s="68"/>
      <c r="BC79" s="68"/>
      <c r="BD79" s="68"/>
      <c r="BE79" s="68"/>
      <c r="BF79" s="68"/>
      <c r="BG79" s="68"/>
      <c r="BH79" s="68"/>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7f1st6W4JCBYRDiOfU6HTODe7D+I2Kx2TEXpdtuLU0uAEQDUw/0F0V8LhAOXwmYtJxuMXNmHURvO5AZCQRW5YQ==" saltValue="YDdgdmuJdASkMBbtxkbBOQ==" spinCount="100000" sheet="1" objects="1" scenarios="1" formatCells="0" formatColumns="0" formatRows="0"/>
  <mergeCells count="57">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14338</v>
      </c>
      <c r="D6" s="32">
        <f t="shared" si="3"/>
        <v>47</v>
      </c>
      <c r="E6" s="32">
        <f t="shared" si="3"/>
        <v>17</v>
      </c>
      <c r="F6" s="32">
        <f t="shared" si="3"/>
        <v>5</v>
      </c>
      <c r="G6" s="32">
        <f t="shared" si="3"/>
        <v>0</v>
      </c>
      <c r="H6" s="32" t="str">
        <f t="shared" si="3"/>
        <v>北海道　妹背牛町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70.25</v>
      </c>
      <c r="Q6" s="33">
        <f t="shared" si="3"/>
        <v>102.18</v>
      </c>
      <c r="R6" s="33">
        <f t="shared" si="3"/>
        <v>4702</v>
      </c>
      <c r="S6" s="33">
        <f t="shared" si="3"/>
        <v>3020</v>
      </c>
      <c r="T6" s="33">
        <f t="shared" si="3"/>
        <v>48.64</v>
      </c>
      <c r="U6" s="33">
        <f t="shared" si="3"/>
        <v>62.09</v>
      </c>
      <c r="V6" s="33">
        <f t="shared" si="3"/>
        <v>2085</v>
      </c>
      <c r="W6" s="33">
        <f t="shared" si="3"/>
        <v>1.53</v>
      </c>
      <c r="X6" s="33">
        <f t="shared" si="3"/>
        <v>1362.75</v>
      </c>
      <c r="Y6" s="34">
        <f>IF(Y7="",NA(),Y7)</f>
        <v>60.85</v>
      </c>
      <c r="Z6" s="34">
        <f t="shared" ref="Z6:AH6" si="4">IF(Z7="",NA(),Z7)</f>
        <v>62.05</v>
      </c>
      <c r="AA6" s="34">
        <f t="shared" si="4"/>
        <v>60</v>
      </c>
      <c r="AB6" s="34">
        <f t="shared" si="4"/>
        <v>62.59</v>
      </c>
      <c r="AC6" s="34">
        <f t="shared" si="4"/>
        <v>95.36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843.24</v>
      </c>
      <c r="BG6" s="34">
        <f t="shared" ref="BG6:BO6" si="7">IF(BG7="",NA(),BG7)</f>
        <v>759.59</v>
      </c>
      <c r="BH6" s="34">
        <f t="shared" si="7"/>
        <v>677.81</v>
      </c>
      <c r="BI6" s="34">
        <f t="shared" si="7"/>
        <v>1131.3399999999999</v>
      </c>
      <c r="BJ6" s="34">
        <f t="shared" si="7"/>
        <v>381.87</v>
      </c>
      <c r="BK6" s="34">
        <f t="shared" si="7"/>
        <v>1126.77</v>
      </c>
      <c r="BL6" s="34">
        <f t="shared" si="7"/>
        <v>1044.8</v>
      </c>
      <c r="BM6" s="34">
        <f t="shared" si="7"/>
        <v>1081.8</v>
      </c>
      <c r="BN6" s="34">
        <f t="shared" si="7"/>
        <v>974.93</v>
      </c>
      <c r="BO6" s="34">
        <f t="shared" si="7"/>
        <v>855.8</v>
      </c>
      <c r="BP6" s="33" t="str">
        <f>IF(BP7="","",IF(BP7="-","【-】","【"&amp;SUBSTITUTE(TEXT(BP7,"#,##0.00"),"-","△")&amp;"】"))</f>
        <v>【814.89】</v>
      </c>
      <c r="BQ6" s="34">
        <f>IF(BQ7="",NA(),BQ7)</f>
        <v>66.540000000000006</v>
      </c>
      <c r="BR6" s="34">
        <f t="shared" ref="BR6:BZ6" si="8">IF(BR7="",NA(),BR7)</f>
        <v>83.29</v>
      </c>
      <c r="BS6" s="34">
        <f t="shared" si="8"/>
        <v>79.09</v>
      </c>
      <c r="BT6" s="34">
        <f t="shared" si="8"/>
        <v>54.72</v>
      </c>
      <c r="BU6" s="34">
        <f t="shared" si="8"/>
        <v>95.13</v>
      </c>
      <c r="BV6" s="34">
        <f t="shared" si="8"/>
        <v>50.9</v>
      </c>
      <c r="BW6" s="34">
        <f t="shared" si="8"/>
        <v>50.82</v>
      </c>
      <c r="BX6" s="34">
        <f t="shared" si="8"/>
        <v>52.19</v>
      </c>
      <c r="BY6" s="34">
        <f t="shared" si="8"/>
        <v>55.32</v>
      </c>
      <c r="BZ6" s="34">
        <f t="shared" si="8"/>
        <v>59.8</v>
      </c>
      <c r="CA6" s="33" t="str">
        <f>IF(CA7="","",IF(CA7="-","【-】","【"&amp;SUBSTITUTE(TEXT(CA7,"#,##0.00"),"-","△")&amp;"】"))</f>
        <v>【60.64】</v>
      </c>
      <c r="CB6" s="34">
        <f>IF(CB7="",NA(),CB7)</f>
        <v>353.74</v>
      </c>
      <c r="CC6" s="34">
        <f t="shared" ref="CC6:CK6" si="9">IF(CC7="",NA(),CC7)</f>
        <v>293.39</v>
      </c>
      <c r="CD6" s="34">
        <f t="shared" si="9"/>
        <v>308.2</v>
      </c>
      <c r="CE6" s="34">
        <f t="shared" si="9"/>
        <v>494.94</v>
      </c>
      <c r="CF6" s="34">
        <f t="shared" si="9"/>
        <v>284.93</v>
      </c>
      <c r="CG6" s="34">
        <f t="shared" si="9"/>
        <v>293.27</v>
      </c>
      <c r="CH6" s="34">
        <f t="shared" si="9"/>
        <v>300.52</v>
      </c>
      <c r="CI6" s="34">
        <f t="shared" si="9"/>
        <v>296.14</v>
      </c>
      <c r="CJ6" s="34">
        <f t="shared" si="9"/>
        <v>283.17</v>
      </c>
      <c r="CK6" s="34">
        <f t="shared" si="9"/>
        <v>263.76</v>
      </c>
      <c r="CL6" s="33" t="str">
        <f>IF(CL7="","",IF(CL7="-","【-】","【"&amp;SUBSTITUTE(TEXT(CL7,"#,##0.00"),"-","△")&amp;"】"))</f>
        <v>【255.52】</v>
      </c>
      <c r="CM6" s="34">
        <f>IF(CM7="",NA(),CM7)</f>
        <v>65.97</v>
      </c>
      <c r="CN6" s="34">
        <f t="shared" ref="CN6:CV6" si="10">IF(CN7="",NA(),CN7)</f>
        <v>64.7</v>
      </c>
      <c r="CO6" s="34">
        <f t="shared" si="10"/>
        <v>61.11</v>
      </c>
      <c r="CP6" s="34">
        <f t="shared" si="10"/>
        <v>61.34</v>
      </c>
      <c r="CQ6" s="34">
        <f t="shared" si="10"/>
        <v>60.65</v>
      </c>
      <c r="CR6" s="34">
        <f t="shared" si="10"/>
        <v>53.78</v>
      </c>
      <c r="CS6" s="34">
        <f t="shared" si="10"/>
        <v>53.24</v>
      </c>
      <c r="CT6" s="34">
        <f t="shared" si="10"/>
        <v>52.31</v>
      </c>
      <c r="CU6" s="34">
        <f t="shared" si="10"/>
        <v>60.65</v>
      </c>
      <c r="CV6" s="34">
        <f t="shared" si="10"/>
        <v>51.75</v>
      </c>
      <c r="CW6" s="33" t="str">
        <f>IF(CW7="","",IF(CW7="-","【-】","【"&amp;SUBSTITUTE(TEXT(CW7,"#,##0.00"),"-","△")&amp;"】"))</f>
        <v>【52.49】</v>
      </c>
      <c r="CX6" s="34">
        <f>IF(CX7="",NA(),CX7)</f>
        <v>91.31</v>
      </c>
      <c r="CY6" s="34">
        <f t="shared" ref="CY6:DG6" si="11">IF(CY7="",NA(),CY7)</f>
        <v>92.46</v>
      </c>
      <c r="CZ6" s="34">
        <f t="shared" si="11"/>
        <v>94.11</v>
      </c>
      <c r="DA6" s="34">
        <f t="shared" si="11"/>
        <v>93.78</v>
      </c>
      <c r="DB6" s="34">
        <f t="shared" si="11"/>
        <v>95.11</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14338</v>
      </c>
      <c r="D7" s="36">
        <v>47</v>
      </c>
      <c r="E7" s="36">
        <v>17</v>
      </c>
      <c r="F7" s="36">
        <v>5</v>
      </c>
      <c r="G7" s="36">
        <v>0</v>
      </c>
      <c r="H7" s="36" t="s">
        <v>111</v>
      </c>
      <c r="I7" s="36" t="s">
        <v>112</v>
      </c>
      <c r="J7" s="36" t="s">
        <v>113</v>
      </c>
      <c r="K7" s="36" t="s">
        <v>114</v>
      </c>
      <c r="L7" s="36" t="s">
        <v>115</v>
      </c>
      <c r="M7" s="36" t="s">
        <v>116</v>
      </c>
      <c r="N7" s="37" t="s">
        <v>117</v>
      </c>
      <c r="O7" s="37" t="s">
        <v>118</v>
      </c>
      <c r="P7" s="37">
        <v>70.25</v>
      </c>
      <c r="Q7" s="37">
        <v>102.18</v>
      </c>
      <c r="R7" s="37">
        <v>4702</v>
      </c>
      <c r="S7" s="37">
        <v>3020</v>
      </c>
      <c r="T7" s="37">
        <v>48.64</v>
      </c>
      <c r="U7" s="37">
        <v>62.09</v>
      </c>
      <c r="V7" s="37">
        <v>2085</v>
      </c>
      <c r="W7" s="37">
        <v>1.53</v>
      </c>
      <c r="X7" s="37">
        <v>1362.75</v>
      </c>
      <c r="Y7" s="37">
        <v>60.85</v>
      </c>
      <c r="Z7" s="37">
        <v>62.05</v>
      </c>
      <c r="AA7" s="37">
        <v>60</v>
      </c>
      <c r="AB7" s="37">
        <v>62.59</v>
      </c>
      <c r="AC7" s="37">
        <v>95.36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843.24</v>
      </c>
      <c r="BG7" s="37">
        <v>759.59</v>
      </c>
      <c r="BH7" s="37">
        <v>677.81</v>
      </c>
      <c r="BI7" s="37">
        <v>1131.3399999999999</v>
      </c>
      <c r="BJ7" s="37">
        <v>381.87</v>
      </c>
      <c r="BK7" s="37">
        <v>1126.77</v>
      </c>
      <c r="BL7" s="37">
        <v>1044.8</v>
      </c>
      <c r="BM7" s="37">
        <v>1081.8</v>
      </c>
      <c r="BN7" s="37">
        <v>974.93</v>
      </c>
      <c r="BO7" s="37">
        <v>855.8</v>
      </c>
      <c r="BP7" s="37">
        <v>814.89</v>
      </c>
      <c r="BQ7" s="37">
        <v>66.540000000000006</v>
      </c>
      <c r="BR7" s="37">
        <v>83.29</v>
      </c>
      <c r="BS7" s="37">
        <v>79.09</v>
      </c>
      <c r="BT7" s="37">
        <v>54.72</v>
      </c>
      <c r="BU7" s="37">
        <v>95.13</v>
      </c>
      <c r="BV7" s="37">
        <v>50.9</v>
      </c>
      <c r="BW7" s="37">
        <v>50.82</v>
      </c>
      <c r="BX7" s="37">
        <v>52.19</v>
      </c>
      <c r="BY7" s="37">
        <v>55.32</v>
      </c>
      <c r="BZ7" s="37">
        <v>59.8</v>
      </c>
      <c r="CA7" s="37">
        <v>60.64</v>
      </c>
      <c r="CB7" s="37">
        <v>353.74</v>
      </c>
      <c r="CC7" s="37">
        <v>293.39</v>
      </c>
      <c r="CD7" s="37">
        <v>308.2</v>
      </c>
      <c r="CE7" s="37">
        <v>494.94</v>
      </c>
      <c r="CF7" s="37">
        <v>284.93</v>
      </c>
      <c r="CG7" s="37">
        <v>293.27</v>
      </c>
      <c r="CH7" s="37">
        <v>300.52</v>
      </c>
      <c r="CI7" s="37">
        <v>296.14</v>
      </c>
      <c r="CJ7" s="37">
        <v>283.17</v>
      </c>
      <c r="CK7" s="37">
        <v>263.76</v>
      </c>
      <c r="CL7" s="37">
        <v>255.52</v>
      </c>
      <c r="CM7" s="37">
        <v>65.97</v>
      </c>
      <c r="CN7" s="37">
        <v>64.7</v>
      </c>
      <c r="CO7" s="37">
        <v>61.11</v>
      </c>
      <c r="CP7" s="37">
        <v>61.34</v>
      </c>
      <c r="CQ7" s="37">
        <v>60.65</v>
      </c>
      <c r="CR7" s="37">
        <v>53.78</v>
      </c>
      <c r="CS7" s="37">
        <v>53.24</v>
      </c>
      <c r="CT7" s="37">
        <v>52.31</v>
      </c>
      <c r="CU7" s="37">
        <v>60.65</v>
      </c>
      <c r="CV7" s="37">
        <v>51.75</v>
      </c>
      <c r="CW7" s="37">
        <v>52.49</v>
      </c>
      <c r="CX7" s="37">
        <v>91.31</v>
      </c>
      <c r="CY7" s="37">
        <v>92.46</v>
      </c>
      <c r="CZ7" s="37">
        <v>94.11</v>
      </c>
      <c r="DA7" s="37">
        <v>93.78</v>
      </c>
      <c r="DB7" s="37">
        <v>95.11</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2018-12-03T09:18:38Z</dcterms:created>
  <dcterms:modified xsi:type="dcterms:W3CDTF">2019-01-21T06:18:57Z</dcterms:modified>
  <cp:category/>
</cp:coreProperties>
</file>