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92.168.0.12\総務課\財務グループ\財務業務\財政状況公表\R8（R6年度決算）\1回目0303\"/>
    </mc:Choice>
  </mc:AlternateContent>
  <xr:revisionPtr revIDLastSave="0" documentId="13_ncr:1_{DEE32151-5F05-490C-8995-EB2C7E485D30}" xr6:coauthVersionLast="47" xr6:coauthVersionMax="47" xr10:uidLastSave="{00000000-0000-0000-0000-000000000000}"/>
  <bookViews>
    <workbookView xWindow="2037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W39" i="10" s="1"/>
  <c r="BW40" i="10" s="1"/>
  <c r="BE34" i="10"/>
  <c r="U34" i="10"/>
  <c r="U35" i="10" s="1"/>
  <c r="U36" i="10" s="1"/>
  <c r="U37"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<sst xmlns="http://schemas.openxmlformats.org/spreadsheetml/2006/main" count="1112" uniqueCount="559">
  <si>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</si>
  <si>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</si>
  <si>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</si>
  <si>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</si>
  <si>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</si>
  <si>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</si>
  <si>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</si>
  <si>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</si>
  <si>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</si>
  <si>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</si>
  <si>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</si>
  <si>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</si>
  <si>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</si>
  <si>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</si>
  <si>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</si>
  <si>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</si>
  <si>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</si>
  <si>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</si>
  <si>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</si>
  <si>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</si>
  <si>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</si>
  <si>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</si>
  <si>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</si>
  <si>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</si>
  <si>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</si>
  <si>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</si>
  <si>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</si>
  <si>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</si>
  <si>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</si>
  <si>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</si>
  <si>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</si>
  <si>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</si>
  <si>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</si>
  <si>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</si>
  <si>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</si>
  <si>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</si>
  <si>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</si>
  <si>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</si>
  <si>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</si>
  <si>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</si>
  <si>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</si>
  <si>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</si>
  <si>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</si>
  <si>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</si>
  <si>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</si>
  <si>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</si>
  <si>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</si>
  <si>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</si>
  <si>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</si>
  <si>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</si>
  <si>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</si>
  <si>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</si>
  <si>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</si>
  <si>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</si>
  <si>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</si>
  <si>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</si>
  <si>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</si>
  <si>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</si>
  <si>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</si>
  <si>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</si>
  <si>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</si>
  <si>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</si>
  <si>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</si>
  <si>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</si>
  <si>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</si>
  <si>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</si>
  <si>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</si>
  <si>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</si>
  <si>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</si>
  <si>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</si>
  <si>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</si>
  <si>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</si>
  <si>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</si>
  <si>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</si>
  <si>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</si>
  <si>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</si>
  <si>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</si>
  <si>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</si>
  <si>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</si>
  <si>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</si>
  <si>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</si>
  <si>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</si>
  <si>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</si>
  <si>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</si>
  <si>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</si>
  <si>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</si>
  <si>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</si>
  <si>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</si>
  <si>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</si>
  <si>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</si>
  <si>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</si>
  <si>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</si>
  <si>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</si>
  <si>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</si>
  <si>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妹背牛町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</si>
  <si>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</si>
  <si>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</si>
  <si>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</si>
  <si>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</si>
  <si>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</si>
  <si>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</si>
  <si>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</si>
  <si>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</si>
  <si>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</si>
  <si>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</si>
  <si>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</si>
  <si>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</si>
  <si>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</si>
  <si>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</si>
  <si>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</si>
  <si>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</si>
  <si>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</si>
  <si>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</si>
  <si>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</si>
  <si>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</si>
  <si>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</si>
  <si>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</si>
  <si>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</si>
  <si>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</si>
  <si>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</si>
  <si>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</si>
  <si>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</si>
  <si>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</si>
  <si>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</si>
  <si>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</si>
  <si>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</si>
  <si>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</si>
  <si>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</si>
  <si>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</si>
  <si>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</si>
  <si>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</si>
  <si>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</si>
  <si>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</si>
  <si>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</si>
  <si>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</si>
  <si>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</si>
  <si>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</si>
  <si>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</si>
  <si>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</si>
  <si>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</si>
  <si>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</si>
  <si>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</si>
  <si>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</si>
  <si>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</si>
  <si>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</si>
  <si>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</si>
  <si>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</si>
  <si>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</si>
  <si>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</si>
  <si>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</si>
  <si>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</si>
  <si>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</si>
  <si>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</si>
  <si>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</si>
  <si>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</si>
  <si>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</si>
  <si>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</si>
  <si>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</si>
  <si>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</si>
  <si>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</si>
  <si>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</si>
  <si>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</si>
  <si>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</si>
  <si>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</si>
  <si>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</si>
  <si>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</si>
  <si>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</si>
  <si>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</si>
  <si>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</si>
  <si>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</si>
  <si>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</si>
  <si>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</si>
  <si>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</si>
  <si>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</si>
  <si>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</si>
  <si>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</si>
  <si>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</si>
  <si>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</si>
  <si>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</si>
  <si>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</si>
  <si>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</si>
  <si>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</si>
  <si>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</si>
  <si>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</si>
  <si>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</si>
  <si>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</si>
  <si>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</si>
  <si>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</si>
  <si>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</si>
  <si>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</si>
  <si>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</si>
  <si>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</si>
  <si>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</si>
  <si>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</si>
  <si>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</si>
  <si>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</si>
  <si>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</si>
  <si>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</si>
  <si>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</si>
  <si>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</si>
  <si>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</si>
  <si>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</si>
  <si>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北海道妹背牛町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</si>
  <si>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</si>
  <si>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</si>
  <si>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</si>
  <si>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</si>
  <si>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</si>
  <si>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</si>
  <si>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</si>
  <si>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</si>
  <si>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</si>
  <si>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</si>
  <si>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</si>
  <si>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</si>
  <si>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</si>
  <si>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</si>
  <si>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</si>
  <si>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</si>
  <si>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</si>
  <si>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</si>
  <si>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</si>
  <si>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</si>
  <si>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</si>
  <si>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</si>
  <si>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</si>
  <si>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</si>
  <si>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</si>
  <si>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</si>
  <si>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</si>
  <si>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</si>
  <si>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</si>
  <si>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</si>
  <si>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</si>
  <si>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</si>
  <si>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</si>
  <si>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</si>
  <si>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</si>
  <si>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</si>
  <si>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</si>
  <si>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</si>
  <si>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</si>
  <si>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</si>
  <si>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</si>
  <si>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</si>
  <si>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</si>
  <si>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</si>
  <si>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</si>
  <si>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</si>
  <si>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</si>
  <si>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</si>
  <si>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</si>
  <si>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</si>
  <si>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</si>
  <si>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</si>
  <si>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</si>
  <si>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</si>
  <si>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</si>
  <si>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</si>
  <si>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</si>
  <si>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</si>
  <si>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</si>
  <si>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</si>
  <si>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</si>
  <si>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</si>
  <si>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</si>
  <si>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</si>
  <si>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</si>
  <si>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</si>
  <si>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</si>
  <si>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</si>
  <si>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</si>
  <si>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</si>
  <si>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</si>
  <si>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</si>
  <si>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</si>
  <si>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</si>
  <si>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</si>
  <si>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</si>
  <si>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</si>
  <si>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</si>
  <si>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</si>
  <si>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</si>
  <si>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</si>
  <si>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</si>
  <si>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</si>
  <si>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</si>
  <si>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</si>
  <si>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</si>
  <si>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</si>
  <si>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</si>
  <si>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</si>
  <si>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</si>
  <si>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</si>
  <si>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</si>
  <si>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</si>
  <si>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</si>
  <si>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</si>
  <si>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</si>
  <si>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</si>
  <si>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</si>
  <si>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</si>
  <si>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</si>
  <si>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</si>
  <si>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</si>
  <si>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</si>
  <si>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</si>
  <si>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</si>
  <si>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</si>
  <si>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</si>
  <si>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</si>
  <si>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</si>
  <si>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</si>
  <si>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</si>
  <si>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</si>
  <si>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</si>
  <si>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</si>
  <si>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</si>
  <si>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</si>
  <si>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</si>
  <si>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</si>
  <si>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</si>
  <si>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</si>
  <si>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</si>
  <si>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</si>
  <si>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</si>
  <si>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</si>
  <si>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</si>
  <si>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</si>
  <si>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</si>
  <si>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</si>
  <si>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</si>
  <si>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</si>
  <si>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</si>
  <si>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</si>
  <si>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</si>
  <si>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</si>
  <si>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</si>
  <si>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</si>
  <si>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</si>
  <si>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</si>
  <si>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</si>
  <si>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</si>
  <si>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</si>
  <si>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</si>
  <si>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</si>
  <si>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</si>
  <si>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</si>
  <si>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</si>
  <si>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</si>
  <si>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</si>
  <si>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</si>
  <si>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</si>
  <si>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北海道妹背牛町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</si>
  <si>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</si>
  <si>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</si>
  <si>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</si>
  <si>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</si>
  <si>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</si>
  <si>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</si>
  <si>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</si>
  <si>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</si>
  <si>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</si>
  <si>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</si>
  <si>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</si>
  <si>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</si>
  <si>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</si>
  <si>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</si>
  <si>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</si>
  <si>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</si>
  <si>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</si>
  <si>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</si>
  <si>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</si>
  <si>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</si>
  <si>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</si>
  <si>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</si>
  <si>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</si>
  <si>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</si>
  <si>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</si>
  <si>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</si>
  <si>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</si>
  <si>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</si>
  <si>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</si>
  <si>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</si>
  <si>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</si>
  <si>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</si>
  <si>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</si>
  <si>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</si>
  <si>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</si>
  <si>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</si>
  <si>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介護保険特別会計（サービス事業勘定）</t>
    <phoneticPr fontId="5"/>
  </si>
  <si>
    <t>簡易水道事業会計</t>
    <phoneticPr fontId="5"/>
  </si>
  <si>
    <t>法適用企業</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</si>
  <si>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</si>
  <si>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</si>
  <si>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</si>
  <si>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</si>
  <si>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</si>
  <si>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</si>
  <si>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</si>
  <si>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</si>
  <si>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</si>
  <si>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</si>
  <si>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</si>
  <si>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</si>
  <si>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</si>
  <si>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</si>
  <si>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</si>
  <si>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</si>
  <si>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</si>
  <si>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</si>
  <si>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</si>
  <si>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</si>
  <si>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</si>
  <si>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</si>
  <si>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</si>
  <si>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</si>
  <si>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</si>
  <si>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</si>
  <si>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</si>
  <si>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</si>
  <si>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</si>
  <si>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</si>
  <si>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</si>
  <si>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</si>
  <si>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</si>
  <si>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</si>
  <si>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</si>
  <si>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</si>
  <si>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</si>
  <si>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</si>
  <si>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</si>
  <si>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</si>
  <si>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</si>
  <si>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</si>
  <si>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</si>
  <si>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</si>
  <si>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</si>
  <si>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</si>
  <si>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</si>
  <si>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</si>
  <si>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</si>
  <si>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</si>
  <si>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</si>
  <si>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</si>
  <si>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</si>
  <si>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</si>
  <si>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</si>
  <si>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</si>
  <si>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</si>
  <si>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</si>
  <si>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</si>
  <si>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</si>
  <si>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</si>
  <si>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</si>
  <si>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</si>
  <si>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</si>
  <si>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</si>
  <si>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</si>
  <si>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</si>
  <si>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</si>
  <si>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</si>
  <si>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</si>
  <si>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</si>
  <si>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</si>
  <si>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</si>
  <si>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</si>
  <si>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</si>
  <si>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</si>
  <si>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</si>
  <si>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</si>
  <si>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</si>
  <si>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</si>
  <si>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</si>
  <si>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</si>
  <si>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</si>
  <si>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</si>
  <si>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</si>
  <si>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</si>
  <si>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</si>
  <si>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</si>
  <si>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</si>
  <si>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</si>
  <si>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</si>
  <si>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</si>
  <si>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</si>
  <si>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</si>
  <si>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</si>
  <si>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</si>
  <si>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</si>
  <si>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</si>
  <si>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</si>
  <si>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</si>
  <si>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</si>
  <si>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</si>
  <si>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</si>
  <si>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</si>
  <si>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</si>
  <si>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</si>
  <si>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</si>
  <si>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</si>
  <si>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</si>
  <si>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</si>
  <si>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</si>
  <si>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</si>
  <si>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</si>
  <si>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</si>
  <si>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</si>
  <si>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</si>
  <si>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</si>
  <si>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</si>
  <si>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</si>
  <si>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</si>
  <si>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</si>
  <si>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</si>
  <si>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</si>
  <si>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</si>
  <si>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</si>
  <si>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</si>
  <si>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</si>
  <si>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</si>
  <si>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</si>
  <si>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</si>
  <si>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</si>
  <si>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</si>
  <si>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</si>
  <si>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</si>
  <si>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</si>
  <si>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</si>
  <si>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</si>
  <si>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農業集落排水事業会計</t>
  </si>
  <si>
    <t>簡易水道事業会計</t>
  </si>
  <si>
    <t>介護保険特別会計（保険事業勘定）</t>
  </si>
  <si>
    <t>国民健康保険特別会計</t>
  </si>
  <si>
    <t>後期高齢者医療特別会計</t>
  </si>
  <si>
    <t>介護保険特別会計（サービス事業勘定）</t>
  </si>
  <si>
    <t>その他会計（赤字）</t>
  </si>
  <si>
    <t>その他会計（黒字）</t>
  </si>
  <si>
    <t>R02</t>
    <phoneticPr fontId="5"/>
  </si>
  <si>
    <t>R03</t>
    <phoneticPr fontId="5"/>
  </si>
  <si>
    <t>R04</t>
    <phoneticPr fontId="5"/>
  </si>
  <si>
    <t>R05</t>
    <phoneticPr fontId="5"/>
  </si>
  <si>
    <t>R06</t>
    <phoneticPr fontId="5"/>
  </si>
  <si>
    <t>-</t>
    <phoneticPr fontId="2"/>
  </si>
  <si>
    <t>北空知衛生センター組合</t>
    <rPh sb="0" eb="3">
      <t>キタソラチ</t>
    </rPh>
    <rPh sb="3" eb="5">
      <t>エイセイ</t>
    </rPh>
    <rPh sb="9" eb="11">
      <t>クミアイ</t>
    </rPh>
    <phoneticPr fontId="2"/>
  </si>
  <si>
    <t>深川地区消防組合</t>
    <rPh sb="0" eb="8">
      <t>フカガワチクショウボウクミアイ</t>
    </rPh>
    <phoneticPr fontId="2"/>
  </si>
  <si>
    <t>北空知衛生施設組合</t>
    <rPh sb="0" eb="3">
      <t>キタソラチ</t>
    </rPh>
    <rPh sb="3" eb="9">
      <t>エイセイシセツクミアイ</t>
    </rPh>
    <phoneticPr fontId="2"/>
  </si>
  <si>
    <t>中・北空知廃棄物処理広域連合</t>
    <rPh sb="0" eb="1">
      <t>ナカ</t>
    </rPh>
    <rPh sb="2" eb="5">
      <t>キタソラチ</t>
    </rPh>
    <rPh sb="5" eb="14">
      <t>ハイキブツショリコウイキレンゴウ</t>
    </rPh>
    <phoneticPr fontId="2"/>
  </si>
  <si>
    <t>北空知広域水道企業団</t>
    <rPh sb="0" eb="10">
      <t>キタソラチコウイキスイドウキギョウダン</t>
    </rPh>
    <phoneticPr fontId="2"/>
  </si>
  <si>
    <t>空知教育センター組合</t>
    <rPh sb="0" eb="2">
      <t>ソラチ</t>
    </rPh>
    <rPh sb="2" eb="4">
      <t>キョウイク</t>
    </rPh>
    <rPh sb="8" eb="10">
      <t>クミアイ</t>
    </rPh>
    <phoneticPr fontId="2"/>
  </si>
  <si>
    <t>北空知圏学校給食組合</t>
    <rPh sb="0" eb="4">
      <t>キタソラチケン</t>
    </rPh>
    <rPh sb="4" eb="10">
      <t>ガッコウキュウショククミアイ</t>
    </rPh>
    <phoneticPr fontId="2"/>
  </si>
  <si>
    <t>妹背牛振興公社</t>
    <rPh sb="0" eb="3">
      <t>モセウシ</t>
    </rPh>
    <rPh sb="3" eb="7">
      <t>シンコウコウシャ</t>
    </rPh>
    <phoneticPr fontId="2"/>
  </si>
  <si>
    <t>-</t>
    <phoneticPr fontId="2"/>
  </si>
  <si>
    <t>ふるさと妹背牛応援寄付金</t>
    <rPh sb="4" eb="7">
      <t>モセウシ</t>
    </rPh>
    <rPh sb="7" eb="9">
      <t>オウエン</t>
    </rPh>
    <rPh sb="9" eb="12">
      <t>キフキン</t>
    </rPh>
    <phoneticPr fontId="5"/>
  </si>
  <si>
    <t>国営土地改良事業費償還基金</t>
    <rPh sb="0" eb="13">
      <t>コクエイトチカイリョウジギョウヒショウカンキキン</t>
    </rPh>
    <phoneticPr fontId="2"/>
  </si>
  <si>
    <t>学校教育施設整備基金</t>
    <rPh sb="0" eb="10">
      <t>ガッコウキョウイクシセツセイビキキン</t>
    </rPh>
    <phoneticPr fontId="2"/>
  </si>
  <si>
    <t>農業振興基金</t>
    <rPh sb="0" eb="6">
      <t>ノウギョウシンコウキキン</t>
    </rPh>
    <phoneticPr fontId="2"/>
  </si>
  <si>
    <t>育英基金</t>
    <rPh sb="0" eb="4">
      <t>イクエイキキン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</si>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</sst>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C455-4DD2-9938-72B43CEE5CD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282611</c:v>
                </c:pt>
                <c:pt idx="1">
                  <c:v>298769</c:v>
                </c:pt>
                <c:pt idx="2">
                  <c:v>219450</c:v>
                </c:pt>
                <c:pt idx="3">
                  <c:v>550370</c:v>
                </c:pt>
                <c:pt idx="4">
                  <c:v>271876</c:v>
                </c:pt>
              </c:numCache>
            </c:numRef>
          </c:val>
          <c:smooth val="0"/>
          <c:extLst>
            <c:ext xmlns:c16="http://schemas.microsoft.com/office/drawing/2014/chart" uri="{C3380CC4-5D6E-409C-BE32-E72D297353CC}">
              <c16:uniqueId val="{00000001-C455-4DD2-9938-72B43CEE5CD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2.97</c:v>
                </c:pt>
                <c:pt idx="1">
                  <c:v>2.74</c:v>
                </c:pt>
                <c:pt idx="2">
                  <c:v>2.71</c:v>
                </c:pt>
                <c:pt idx="3">
                  <c:v>3.44</c:v>
                </c:pt>
                <c:pt idx="4">
                  <c:v>2.69</c:v>
                </c:pt>
              </c:numCache>
            </c:numRef>
          </c:val>
          <c:extLst>
            <c:ext xmlns:c16="http://schemas.microsoft.com/office/drawing/2014/chart" uri="{C3380CC4-5D6E-409C-BE32-E72D297353CC}">
              <c16:uniqueId val="{00000000-8186-41C5-91B2-406CE45E0CF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23.44</c:v>
                </c:pt>
                <c:pt idx="1">
                  <c:v>30.35</c:v>
                </c:pt>
                <c:pt idx="2">
                  <c:v>32.159999999999997</c:v>
                </c:pt>
                <c:pt idx="3">
                  <c:v>34.22</c:v>
                </c:pt>
                <c:pt idx="4">
                  <c:v>33.909999999999997</c:v>
                </c:pt>
              </c:numCache>
            </c:numRef>
          </c:val>
          <c:extLst>
            <c:ext xmlns:c16="http://schemas.microsoft.com/office/drawing/2014/chart" uri="{C3380CC4-5D6E-409C-BE32-E72D297353CC}">
              <c16:uniqueId val="{00000001-8186-41C5-91B2-406CE45E0CF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1.22</c:v>
                </c:pt>
                <c:pt idx="1">
                  <c:v>9.19</c:v>
                </c:pt>
                <c:pt idx="2">
                  <c:v>1.83</c:v>
                </c:pt>
                <c:pt idx="3">
                  <c:v>2.58</c:v>
                </c:pt>
                <c:pt idx="4">
                  <c:v>0.27</c:v>
                </c:pt>
              </c:numCache>
            </c:numRef>
          </c:val>
          <c:smooth val="0"/>
          <c:extLst>
            <c:ext xmlns:c16="http://schemas.microsoft.com/office/drawing/2014/chart" uri="{C3380CC4-5D6E-409C-BE32-E72D297353CC}">
              <c16:uniqueId val="{00000002-8186-41C5-91B2-406CE45E0CF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0.33</c:v>
                </c:pt>
                <c:pt idx="2">
                  <c:v>#N/A</c:v>
                </c:pt>
                <c:pt idx="3">
                  <c:v>0.25</c:v>
                </c:pt>
                <c:pt idx="4">
                  <c:v>#N/A</c:v>
                </c:pt>
                <c:pt idx="5">
                  <c:v>0.46</c:v>
                </c:pt>
                <c:pt idx="6">
                  <c:v>#N/A</c:v>
                </c:pt>
                <c:pt idx="7">
                  <c:v>1.87</c:v>
                </c:pt>
                <c:pt idx="8">
                  <c:v>0</c:v>
                </c:pt>
                <c:pt idx="9">
                  <c:v>0</c:v>
                </c:pt>
              </c:numCache>
            </c:numRef>
          </c:val>
          <c:extLst>
            <c:ext xmlns:c16="http://schemas.microsoft.com/office/drawing/2014/chart" uri="{C3380CC4-5D6E-409C-BE32-E72D297353CC}">
              <c16:uniqueId val="{00000000-4234-4F36-90AA-EB17E85EC07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234-4F36-90AA-EB17E85EC07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234-4F36-90AA-EB17E85EC071}"/>
            </c:ext>
          </c:extLst>
        </c:ser>
        <c:ser>
          <c:idx val="3"/>
          <c:order val="3"/>
          <c:tx>
            <c:strRef>
              <c:f>データシート!$A$30</c:f>
              <c:strCache>
                <c:ptCount val="1"/>
                <c:pt idx="0">
                  <c:v>介護保険特別会計（サービス事業勘定）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234-4F36-90AA-EB17E85EC071}"/>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4234-4F36-90AA-EB17E85EC07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0.03</c:v>
                </c:pt>
                <c:pt idx="4">
                  <c:v>#N/A</c:v>
                </c:pt>
                <c:pt idx="5">
                  <c:v>0.04</c:v>
                </c:pt>
                <c:pt idx="6">
                  <c:v>#N/A</c:v>
                </c:pt>
                <c:pt idx="7">
                  <c:v>0.05</c:v>
                </c:pt>
                <c:pt idx="8">
                  <c:v>#N/A</c:v>
                </c:pt>
                <c:pt idx="9">
                  <c:v>0.03</c:v>
                </c:pt>
              </c:numCache>
            </c:numRef>
          </c:val>
          <c:extLst>
            <c:ext xmlns:c16="http://schemas.microsoft.com/office/drawing/2014/chart" uri="{C3380CC4-5D6E-409C-BE32-E72D297353CC}">
              <c16:uniqueId val="{00000005-4234-4F36-90AA-EB17E85EC071}"/>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1.21</c:v>
                </c:pt>
                <c:pt idx="2">
                  <c:v>#N/A</c:v>
                </c:pt>
                <c:pt idx="3">
                  <c:v>0.46</c:v>
                </c:pt>
                <c:pt idx="4">
                  <c:v>#N/A</c:v>
                </c:pt>
                <c:pt idx="5">
                  <c:v>0.53</c:v>
                </c:pt>
                <c:pt idx="6">
                  <c:v>#N/A</c:v>
                </c:pt>
                <c:pt idx="7">
                  <c:v>0.81</c:v>
                </c:pt>
                <c:pt idx="8">
                  <c:v>#N/A</c:v>
                </c:pt>
                <c:pt idx="9">
                  <c:v>0.77</c:v>
                </c:pt>
              </c:numCache>
            </c:numRef>
          </c:val>
          <c:extLst>
            <c:ext xmlns:c16="http://schemas.microsoft.com/office/drawing/2014/chart" uri="{C3380CC4-5D6E-409C-BE32-E72D297353CC}">
              <c16:uniqueId val="{00000006-4234-4F36-90AA-EB17E85EC071}"/>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1.3</c:v>
                </c:pt>
              </c:numCache>
            </c:numRef>
          </c:val>
          <c:extLst>
            <c:ext xmlns:c16="http://schemas.microsoft.com/office/drawing/2014/chart" uri="{C3380CC4-5D6E-409C-BE32-E72D297353CC}">
              <c16:uniqueId val="{00000007-4234-4F36-90AA-EB17E85EC071}"/>
            </c:ext>
          </c:extLst>
        </c:ser>
        <c:ser>
          <c:idx val="8"/>
          <c:order val="8"/>
          <c:tx>
            <c:strRef>
              <c:f>データシート!$A$35</c:f>
              <c:strCache>
                <c:ptCount val="1"/>
                <c:pt idx="0">
                  <c:v>農業集落排水事業会計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1.7</c:v>
                </c:pt>
              </c:numCache>
            </c:numRef>
          </c:val>
          <c:extLst>
            <c:ext xmlns:c16="http://schemas.microsoft.com/office/drawing/2014/chart" uri="{C3380CC4-5D6E-409C-BE32-E72D297353CC}">
              <c16:uniqueId val="{00000008-4234-4F36-90AA-EB17E85EC07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2.97</c:v>
                </c:pt>
                <c:pt idx="2">
                  <c:v>#N/A</c:v>
                </c:pt>
                <c:pt idx="3">
                  <c:v>2.74</c:v>
                </c:pt>
                <c:pt idx="4">
                  <c:v>#N/A</c:v>
                </c:pt>
                <c:pt idx="5">
                  <c:v>2.71</c:v>
                </c:pt>
                <c:pt idx="6">
                  <c:v>#N/A</c:v>
                </c:pt>
                <c:pt idx="7">
                  <c:v>3.44</c:v>
                </c:pt>
                <c:pt idx="8">
                  <c:v>#N/A</c:v>
                </c:pt>
                <c:pt idx="9">
                  <c:v>2.68</c:v>
                </c:pt>
              </c:numCache>
            </c:numRef>
          </c:val>
          <c:extLst>
            <c:ext xmlns:c16="http://schemas.microsoft.com/office/drawing/2014/chart" uri="{C3380CC4-5D6E-409C-BE32-E72D297353CC}">
              <c16:uniqueId val="{00000009-4234-4F36-90AA-EB17E85EC07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333</c:v>
                </c:pt>
                <c:pt idx="5">
                  <c:v>343</c:v>
                </c:pt>
                <c:pt idx="8">
                  <c:v>424</c:v>
                </c:pt>
                <c:pt idx="11">
                  <c:v>399</c:v>
                </c:pt>
                <c:pt idx="14">
                  <c:v>446</c:v>
                </c:pt>
              </c:numCache>
            </c:numRef>
          </c:val>
          <c:extLst>
            <c:ext xmlns:c16="http://schemas.microsoft.com/office/drawing/2014/chart" uri="{C3380CC4-5D6E-409C-BE32-E72D297353CC}">
              <c16:uniqueId val="{00000000-C078-44B9-9677-5BBA97143A4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C078-44B9-9677-5BBA97143A4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078-44B9-9677-5BBA97143A4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3-C078-44B9-9677-5BBA97143A4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95</c:v>
                </c:pt>
                <c:pt idx="3">
                  <c:v>98</c:v>
                </c:pt>
                <c:pt idx="6">
                  <c:v>104</c:v>
                </c:pt>
                <c:pt idx="9">
                  <c:v>104</c:v>
                </c:pt>
                <c:pt idx="12">
                  <c:v>104</c:v>
                </c:pt>
              </c:numCache>
            </c:numRef>
          </c:val>
          <c:extLst>
            <c:ext xmlns:c16="http://schemas.microsoft.com/office/drawing/2014/chart" uri="{C3380CC4-5D6E-409C-BE32-E72D297353CC}">
              <c16:uniqueId val="{00000004-C078-44B9-9677-5BBA97143A4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078-44B9-9677-5BBA97143A4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078-44B9-9677-5BBA97143A4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331</c:v>
                </c:pt>
                <c:pt idx="3">
                  <c:v>345</c:v>
                </c:pt>
                <c:pt idx="6">
                  <c:v>430</c:v>
                </c:pt>
                <c:pt idx="9">
                  <c:v>403</c:v>
                </c:pt>
                <c:pt idx="12">
                  <c:v>478</c:v>
                </c:pt>
              </c:numCache>
            </c:numRef>
          </c:val>
          <c:extLst>
            <c:ext xmlns:c16="http://schemas.microsoft.com/office/drawing/2014/chart" uri="{C3380CC4-5D6E-409C-BE32-E72D297353CC}">
              <c16:uniqueId val="{00000007-C078-44B9-9677-5BBA97143A4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95</c:v>
                </c:pt>
                <c:pt idx="2">
                  <c:v>#N/A</c:v>
                </c:pt>
                <c:pt idx="3">
                  <c:v>#N/A</c:v>
                </c:pt>
                <c:pt idx="4">
                  <c:v>102</c:v>
                </c:pt>
                <c:pt idx="5">
                  <c:v>#N/A</c:v>
                </c:pt>
                <c:pt idx="6">
                  <c:v>#N/A</c:v>
                </c:pt>
                <c:pt idx="7">
                  <c:v>112</c:v>
                </c:pt>
                <c:pt idx="8">
                  <c:v>#N/A</c:v>
                </c:pt>
                <c:pt idx="9">
                  <c:v>#N/A</c:v>
                </c:pt>
                <c:pt idx="10">
                  <c:v>111</c:v>
                </c:pt>
                <c:pt idx="11">
                  <c:v>#N/A</c:v>
                </c:pt>
                <c:pt idx="12">
                  <c:v>#N/A</c:v>
                </c:pt>
                <c:pt idx="13">
                  <c:v>138</c:v>
                </c:pt>
                <c:pt idx="14">
                  <c:v>#N/A</c:v>
                </c:pt>
              </c:numCache>
            </c:numRef>
          </c:val>
          <c:smooth val="0"/>
          <c:extLst>
            <c:ext xmlns:c16="http://schemas.microsoft.com/office/drawing/2014/chart" uri="{C3380CC4-5D6E-409C-BE32-E72D297353CC}">
              <c16:uniqueId val="{00000008-C078-44B9-9677-5BBA97143A4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2855</c:v>
                </c:pt>
                <c:pt idx="5">
                  <c:v>3761</c:v>
                </c:pt>
                <c:pt idx="8">
                  <c:v>3378</c:v>
                </c:pt>
                <c:pt idx="11">
                  <c:v>3901</c:v>
                </c:pt>
                <c:pt idx="14">
                  <c:v>3909</c:v>
                </c:pt>
              </c:numCache>
            </c:numRef>
          </c:val>
          <c:extLst>
            <c:ext xmlns:c16="http://schemas.microsoft.com/office/drawing/2014/chart" uri="{C3380CC4-5D6E-409C-BE32-E72D297353CC}">
              <c16:uniqueId val="{00000000-3D2A-44E9-A69C-AEF7E105E9D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480</c:v>
                </c:pt>
                <c:pt idx="5">
                  <c:v>497</c:v>
                </c:pt>
                <c:pt idx="8">
                  <c:v>465</c:v>
                </c:pt>
                <c:pt idx="11">
                  <c:v>506</c:v>
                </c:pt>
                <c:pt idx="14">
                  <c:v>479</c:v>
                </c:pt>
              </c:numCache>
            </c:numRef>
          </c:val>
          <c:extLst>
            <c:ext xmlns:c16="http://schemas.microsoft.com/office/drawing/2014/chart" uri="{C3380CC4-5D6E-409C-BE32-E72D297353CC}">
              <c16:uniqueId val="{00000001-3D2A-44E9-A69C-AEF7E105E9D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1296</c:v>
                </c:pt>
                <c:pt idx="5">
                  <c:v>1627</c:v>
                </c:pt>
                <c:pt idx="8">
                  <c:v>1688</c:v>
                </c:pt>
                <c:pt idx="11">
                  <c:v>1774</c:v>
                </c:pt>
                <c:pt idx="14">
                  <c:v>1983</c:v>
                </c:pt>
              </c:numCache>
            </c:numRef>
          </c:val>
          <c:extLst>
            <c:ext xmlns:c16="http://schemas.microsoft.com/office/drawing/2014/chart" uri="{C3380CC4-5D6E-409C-BE32-E72D297353CC}">
              <c16:uniqueId val="{00000002-3D2A-44E9-A69C-AEF7E105E9D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D2A-44E9-A69C-AEF7E105E9D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D2A-44E9-A69C-AEF7E105E9D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2A-44E9-A69C-AEF7E105E9D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880</c:v>
                </c:pt>
                <c:pt idx="3">
                  <c:v>911</c:v>
                </c:pt>
                <c:pt idx="6">
                  <c:v>908</c:v>
                </c:pt>
                <c:pt idx="9">
                  <c:v>867</c:v>
                </c:pt>
                <c:pt idx="12">
                  <c:v>948</c:v>
                </c:pt>
              </c:numCache>
            </c:numRef>
          </c:val>
          <c:extLst>
            <c:ext xmlns:c16="http://schemas.microsoft.com/office/drawing/2014/chart" uri="{C3380CC4-5D6E-409C-BE32-E72D297353CC}">
              <c16:uniqueId val="{00000006-3D2A-44E9-A69C-AEF7E105E9D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c:v>
                </c:pt>
                <c:pt idx="3">
                  <c:v>12</c:v>
                </c:pt>
                <c:pt idx="6">
                  <c:v>10</c:v>
                </c:pt>
                <c:pt idx="9">
                  <c:v>7</c:v>
                </c:pt>
                <c:pt idx="12">
                  <c:v>5</c:v>
                </c:pt>
              </c:numCache>
            </c:numRef>
          </c:val>
          <c:extLst>
            <c:ext xmlns:c16="http://schemas.microsoft.com/office/drawing/2014/chart" uri="{C3380CC4-5D6E-409C-BE32-E72D297353CC}">
              <c16:uniqueId val="{00000007-3D2A-44E9-A69C-AEF7E105E9D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772</c:v>
                </c:pt>
                <c:pt idx="3">
                  <c:v>675</c:v>
                </c:pt>
                <c:pt idx="6">
                  <c:v>575</c:v>
                </c:pt>
                <c:pt idx="9">
                  <c:v>516</c:v>
                </c:pt>
                <c:pt idx="12">
                  <c:v>473</c:v>
                </c:pt>
              </c:numCache>
            </c:numRef>
          </c:val>
          <c:extLst>
            <c:ext xmlns:c16="http://schemas.microsoft.com/office/drawing/2014/chart" uri="{C3380CC4-5D6E-409C-BE32-E72D297353CC}">
              <c16:uniqueId val="{00000008-3D2A-44E9-A69C-AEF7E105E9D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D2A-44E9-A69C-AEF7E105E9D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3819</c:v>
                </c:pt>
                <c:pt idx="3">
                  <c:v>3998</c:v>
                </c:pt>
                <c:pt idx="6">
                  <c:v>3874</c:v>
                </c:pt>
                <c:pt idx="9">
                  <c:v>4767</c:v>
                </c:pt>
                <c:pt idx="12">
                  <c:v>4882</c:v>
                </c:pt>
              </c:numCache>
            </c:numRef>
          </c:val>
          <c:extLst>
            <c:ext xmlns:c16="http://schemas.microsoft.com/office/drawing/2014/chart" uri="{C3380CC4-5D6E-409C-BE32-E72D297353CC}">
              <c16:uniqueId val="{0000000A-3D2A-44E9-A69C-AEF7E105E9D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853</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D2A-44E9-A69C-AEF7E105E9D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695</c:v>
                </c:pt>
                <c:pt idx="1">
                  <c:v>735</c:v>
                </c:pt>
                <c:pt idx="2">
                  <c:v>755</c:v>
                </c:pt>
              </c:numCache>
            </c:numRef>
          </c:val>
          <c:extLst>
            <c:ext xmlns:c16="http://schemas.microsoft.com/office/drawing/2014/chart" uri="{C3380CC4-5D6E-409C-BE32-E72D297353CC}">
              <c16:uniqueId val="{00000000-F64E-4168-BD94-41765DBA676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220</c:v>
                </c:pt>
                <c:pt idx="1">
                  <c:v>227</c:v>
                </c:pt>
                <c:pt idx="2">
                  <c:v>237</c:v>
                </c:pt>
              </c:numCache>
            </c:numRef>
          </c:val>
          <c:extLst>
            <c:ext xmlns:c16="http://schemas.microsoft.com/office/drawing/2014/chart" uri="{C3380CC4-5D6E-409C-BE32-E72D297353CC}">
              <c16:uniqueId val="{00000001-F64E-4168-BD94-41765DBA676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641</c:v>
                </c:pt>
                <c:pt idx="1">
                  <c:v>683</c:v>
                </c:pt>
                <c:pt idx="2">
                  <c:v>874</c:v>
                </c:pt>
              </c:numCache>
            </c:numRef>
          </c:val>
          <c:extLst>
            <c:ext xmlns:c16="http://schemas.microsoft.com/office/drawing/2014/chart" uri="{C3380CC4-5D6E-409C-BE32-E72D297353CC}">
              <c16:uniqueId val="{00000002-F64E-4168-BD94-41765DBA676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北海道妹背牛町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年度の公債費償還額のピークを境に減少していたが、国営農地再編整備事業等の償還が始まったため令和４年度に増加している。</a:t>
          </a:r>
        </a:p>
        <a:p>
          <a:r>
            <a:rPr kumimoji="1" lang="ja-JP" altLang="en-US" sz="1400">
              <a:latin typeface="ＭＳ ゴシック" pitchFamily="49" charset="-128"/>
              <a:ea typeface="ＭＳ ゴシック" pitchFamily="49" charset="-128"/>
            </a:rPr>
            <a:t>　さらに、温泉改修事業により令和６年度にも増加しており、算入公債費についても同様に増加する。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北海道妹背牛町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一般会計に係る地方債の現在高は、国営農地再編整備事業等や令和５年度の温泉改修事業の借入により増加傾向にある。</a:t>
          </a:r>
        </a:p>
        <a:p>
          <a:r>
            <a:rPr kumimoji="1" lang="ja-JP" altLang="en-US" sz="1400">
              <a:latin typeface="ＭＳ ゴシック" pitchFamily="49" charset="-128"/>
              <a:ea typeface="ＭＳ ゴシック" pitchFamily="49" charset="-128"/>
            </a:rPr>
            <a:t>　一方で充当可能財源等では、決算余剰金等により基金へ積立や特定目的基金への積立をしていることにより、将来負担比率の分子がマイナス表示となっている。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北海道妹背牛町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百万円、ふるさと妹背牛応援基金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百万円、農業振興基金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百万円、学校教育施設整備基金に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百万円積み立てたが、国営土地改良事業償還基金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今後計画している庁舎等改修事業により財政調整基金の取り崩しが必要になる可能性があること、また、今後予定されている学校建設委向けて特定目的基金への積立を継続していく。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ふるさと妹背牛応援基金：寄附者の意向を反映させた事業に要する費用に充てる。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国営土地改良事業費償還基金：国営土地改良事業費償還の財源に充てる。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農業振興基金：農業の振興を図るための財源に充てる。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育英基金：必要に応じて基金の一部を奨学資金貸付金に充てる。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ｶｰﾘﾝｸﾞﾎｰﾙｻﾎﾟｰﾀｰｽﾞ基金：支援者からの支援金を積立て、施設整備の充実を図るための財源に充てる。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学校教育施設整備基金：学校施設の整備に要する費用に充てる。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ふるさと妹背牛応援基金：利子及び寄附金の積立てによる増と、関連する事業の財源による繰入れにより、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国営土地改良事業費償還基金：利子の積立てにより微増と、当該事業費償還による繰入により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農業振興基金：利子及び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百万円の積立したが、事業費償還による繰入れにより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育英基金・ｶｰﾘﾝｸﾞﾎｰﾙｻﾎﾟｰﾀｰｽﾞ基金：利子による積立てにより微増した。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ふるさと妹背牛応援基金：寄附者の意向を反映した事業に充てる。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国営土地改良事業費償還基金：事業費償還の財源に充てる。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農業振興基金：事業費償還の財源に充てる。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育英基金：必要に応じて基金の一部を奨学資金に充てる。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学校教育施設整備基金：学校施設の整備に要する費用に充てるため継続的に積み立てる。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近年、決算余剰金により積み立てることができている。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今後予定されている特定目的基金への積立を優先するため積立額の減少が予想される。さらに庁舎改修事業により取り崩しが必要となる可能性がある。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年度は普通交付税の再算定追加交付分を積み立てることができた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当面は利子積立のみを行い、取り崩しの予定はない。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北海道妹背牛町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2,565
2,512
48.64
4,989,888
4,927,485
59,903
2,227,218
4,882,247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類似団体平均値に近い数値で若干下回っている。</a:t>
          </a:r>
        </a:p>
        <a:p>
          <a:r>
            <a:rPr kumimoji="1" lang="ja-JP" altLang="en-US" sz="1300">
              <a:latin typeface="ＭＳ Ｐゴシック" panose="020B0600070205080204" pitchFamily="50" charset="-128"/>
              <a:ea typeface="ＭＳ Ｐゴシック" panose="020B0600070205080204" pitchFamily="50" charset="-128"/>
            </a:rPr>
            <a:t>　人口の減少による税収の伸び悩みが続く中、今後さらに計画的な職員数の削減、事業の必要性、緊急性の検討など投資的経費を抑制し、歳出の継続的な見直しに努める。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75142</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75142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55033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近年、類似団体平均値を下回って推移しているが、人件費と公債費が増加しており、前年と比較すると数値は上昇している。</a:t>
          </a:r>
        </a:p>
        <a:p>
          <a:r>
            <a:rPr kumimoji="1" lang="ja-JP" altLang="en-US" sz="1300">
              <a:latin typeface="ＭＳ Ｐゴシック" panose="020B0600070205080204" pitchFamily="50" charset="-128"/>
              <a:ea typeface="ＭＳ Ｐゴシック" panose="020B0600070205080204" pitchFamily="50" charset="-128"/>
            </a:rPr>
            <a:t>　人件費については必要最小限の退職者補充等により抑制に努めているが、給与水準の上昇により増加傾向にあり、また、公債費についても大型事業である令和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年度温泉改修事業起債償還が始まったことにより増加している。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今後は更に事務事業等の見直しを行い経常経費削減に取り組む必要がある。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99271</xdr:rowOff>
    </xdr:from>
    <xdr:to>
      <xdr:col>23</xdr:col>
      <xdr:colOff>133350</xdr:colOff>
      <xdr:row>62</xdr:row>
      <xdr:rowOff>76623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557721"/>
          <a:ext cx="8382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128075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29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99271</xdr:rowOff>
    </xdr:from>
    <xdr:to>
      <xdr:col>19</xdr:col>
      <xdr:colOff>133350</xdr:colOff>
      <xdr:row>61</xdr:row>
      <xdr:rowOff>131445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557721"/>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73660</xdr:rowOff>
    </xdr:from>
    <xdr:to>
      <xdr:col>15</xdr:col>
      <xdr:colOff>82550</xdr:colOff>
      <xdr:row>61</xdr:row>
      <xdr:rowOff>131445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360660"/>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73660</xdr:rowOff>
    </xdr:from>
    <xdr:to>
      <xdr:col>11</xdr:col>
      <xdr:colOff>31750</xdr:colOff>
      <xdr:row>62</xdr:row>
      <xdr:rowOff>28363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360660"/>
          <a:ext cx="889000" cy="29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42350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48471</xdr:rowOff>
    </xdr:from>
    <xdr:to>
      <xdr:col>19</xdr:col>
      <xdr:colOff>184150</xdr:colOff>
      <xdr:row>61</xdr:row>
      <xdr:rowOff>150071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160248</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275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80645</xdr:rowOff>
    </xdr:from>
    <xdr:to>
      <xdr:col>15</xdr:col>
      <xdr:colOff>133350</xdr:colOff>
      <xdr:row>62</xdr:row>
      <xdr:rowOff>10795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20972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22860</xdr:rowOff>
    </xdr:from>
    <xdr:to>
      <xdr:col>11</xdr:col>
      <xdr:colOff>82550</xdr:colOff>
      <xdr:row>60</xdr:row>
      <xdr:rowOff>124460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89340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[555,090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決算額については類似団体平均値を下回っている。人件費については、退職者補充等の抑制に努めており、物件費についても事務事業等の見直しに等により抑制に努めている。</a:t>
          </a:r>
        </a:p>
        <a:p>
          <a:r>
            <a:rPr kumimoji="1" lang="ja-JP" altLang="en-US" sz="1300">
              <a:latin typeface="ＭＳ Ｐゴシック" panose="020B0600070205080204" pitchFamily="50" charset="-128"/>
              <a:ea typeface="ＭＳ Ｐゴシック" panose="020B0600070205080204" pitchFamily="50" charset="-128"/>
            </a:rPr>
            <a:t>　今後、物価高騰や給与水準の増、また、保有する公共施設の修繕等維持費用の増加が予想されるため、さらにコスト低減を図っていく必要がある。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18329</xdr:rowOff>
    </xdr:from>
    <xdr:to>
      <xdr:col>23</xdr:col>
      <xdr:colOff>133350</xdr:colOff>
      <xdr:row>82</xdr:row>
      <xdr:rowOff>67010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77229"/>
          <a:ext cx="838200" cy="4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6778</xdr:rowOff>
    </xdr:from>
    <xdr:to>
      <xdr:col>19</xdr:col>
      <xdr:colOff>133350</xdr:colOff>
      <xdr:row>82</xdr:row>
      <xdr:rowOff>18329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65678"/>
          <a:ext cx="889000" cy="1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162387</xdr:rowOff>
    </xdr:from>
    <xdr:to>
      <xdr:col>15</xdr:col>
      <xdr:colOff>82550</xdr:colOff>
      <xdr:row>82</xdr:row>
      <xdr:rowOff>6778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49837"/>
          <a:ext cx="889000" cy="1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133699</xdr:rowOff>
    </xdr:from>
    <xdr:to>
      <xdr:col>11</xdr:col>
      <xdr:colOff>31750</xdr:colOff>
      <xdr:row>81</xdr:row>
      <xdr:rowOff>162387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21149"/>
          <a:ext cx="889000" cy="2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16210</xdr:rowOff>
    </xdr:from>
    <xdr:to>
      <xdr:col>23</xdr:col>
      <xdr:colOff>184150</xdr:colOff>
      <xdr:row>82</xdr:row>
      <xdr:rowOff>117810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7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32737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20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138979</xdr:rowOff>
    </xdr:from>
    <xdr:to>
      <xdr:col>19</xdr:col>
      <xdr:colOff>184150</xdr:colOff>
      <xdr:row>82</xdr:row>
      <xdr:rowOff>69129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2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79306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95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127428</xdr:rowOff>
    </xdr:from>
    <xdr:to>
      <xdr:col>15</xdr:col>
      <xdr:colOff>133350</xdr:colOff>
      <xdr:row>82</xdr:row>
      <xdr:rowOff>57578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1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67755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8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111587</xdr:rowOff>
    </xdr:from>
    <xdr:to>
      <xdr:col>11</xdr:col>
      <xdr:colOff>82550</xdr:colOff>
      <xdr:row>82</xdr:row>
      <xdr:rowOff>41737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9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51914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6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82899</xdr:rowOff>
    </xdr:from>
    <xdr:to>
      <xdr:col>7</xdr:col>
      <xdr:colOff>31750</xdr:colOff>
      <xdr:row>82</xdr:row>
      <xdr:rowOff>13049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7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23226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39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国家公務員との比較では、数値は改善されているものの、類似団体平均値では指数が上回っている。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今後も検証を進めながら給与の適正化に努める。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164085</xdr:rowOff>
    </xdr:from>
    <xdr:to>
      <xdr:col>81</xdr:col>
      <xdr:colOff>44450</xdr:colOff>
      <xdr:row>89</xdr:row>
      <xdr:rowOff>2287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251685"/>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96520</xdr:rowOff>
    </xdr:from>
    <xdr:to>
      <xdr:col>77</xdr:col>
      <xdr:colOff>44450</xdr:colOff>
      <xdr:row>89</xdr:row>
      <xdr:rowOff>2287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184120"/>
          <a:ext cx="889000" cy="7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96520</xdr:rowOff>
    </xdr:from>
    <xdr:to>
      <xdr:col>72</xdr:col>
      <xdr:colOff>203200</xdr:colOff>
      <xdr:row>88</xdr:row>
      <xdr:rowOff>110998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18412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110998</xdr:rowOff>
    </xdr:from>
    <xdr:to>
      <xdr:col>68</xdr:col>
      <xdr:colOff>152400</xdr:colOff>
      <xdr:row>88</xdr:row>
      <xdr:rowOff>120650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19859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113285</xdr:rowOff>
    </xdr:from>
    <xdr:to>
      <xdr:col>81</xdr:col>
      <xdr:colOff>95250</xdr:colOff>
      <xdr:row>89</xdr:row>
      <xdr:rowOff>43435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20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9162</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96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122937</xdr:rowOff>
    </xdr:from>
    <xdr:to>
      <xdr:col>77</xdr:col>
      <xdr:colOff>95250</xdr:colOff>
      <xdr:row>89</xdr:row>
      <xdr:rowOff>53087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21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37864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96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45720</xdr:rowOff>
    </xdr:from>
    <xdr:to>
      <xdr:col>73</xdr:col>
      <xdr:colOff>44450</xdr:colOff>
      <xdr:row>88</xdr:row>
      <xdr:rowOff>147320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132097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60198</xdr:rowOff>
    </xdr:from>
    <xdr:to>
      <xdr:col>68</xdr:col>
      <xdr:colOff>203200</xdr:colOff>
      <xdr:row>88</xdr:row>
      <xdr:rowOff>161798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4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146575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3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必要最小限の退職者補充による職員数の削減により、類似団体平均値を下回っている。</a:t>
          </a:r>
        </a:p>
        <a:p>
          <a:r>
            <a:rPr kumimoji="1" lang="ja-JP" altLang="en-US" sz="1300">
              <a:latin typeface="ＭＳ Ｐゴシック" panose="020B0600070205080204" pitchFamily="50" charset="-128"/>
              <a:ea typeface="ＭＳ Ｐゴシック" panose="020B0600070205080204" pitchFamily="50" charset="-128"/>
            </a:rPr>
            <a:t>　今後も行政サービスを低下させることのないよう、一定の職員数を維持しつつ適正な人員管理に努める。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146251</xdr:rowOff>
    </xdr:from>
    <xdr:to>
      <xdr:col>81</xdr:col>
      <xdr:colOff>44450</xdr:colOff>
      <xdr:row>60</xdr:row>
      <xdr:rowOff>166158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33251"/>
          <a:ext cx="8382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146251</xdr:rowOff>
    </xdr:from>
    <xdr:to>
      <xdr:col>77</xdr:col>
      <xdr:colOff>44450</xdr:colOff>
      <xdr:row>60</xdr:row>
      <xdr:rowOff>159523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433251"/>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159523</xdr:rowOff>
    </xdr:from>
    <xdr:to>
      <xdr:col>72</xdr:col>
      <xdr:colOff>203200</xdr:colOff>
      <xdr:row>60</xdr:row>
      <xdr:rowOff>163142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446523"/>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151881</xdr:rowOff>
    </xdr:from>
    <xdr:to>
      <xdr:col>68</xdr:col>
      <xdr:colOff>152400</xdr:colOff>
      <xdr:row>60</xdr:row>
      <xdr:rowOff>163142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38881"/>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115358</xdr:rowOff>
    </xdr:from>
    <xdr:to>
      <xdr:col>81</xdr:col>
      <xdr:colOff>95250</xdr:colOff>
      <xdr:row>61</xdr:row>
      <xdr:rowOff>45508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40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131885</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4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95451</xdr:rowOff>
    </xdr:from>
    <xdr:to>
      <xdr:col>77</xdr:col>
      <xdr:colOff>95250</xdr:colOff>
      <xdr:row>61</xdr:row>
      <xdr:rowOff>25601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8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35778</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151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108723</xdr:rowOff>
    </xdr:from>
    <xdr:to>
      <xdr:col>73</xdr:col>
      <xdr:colOff>44450</xdr:colOff>
      <xdr:row>61</xdr:row>
      <xdr:rowOff>38873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9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49050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16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112342</xdr:rowOff>
    </xdr:from>
    <xdr:to>
      <xdr:col>68</xdr:col>
      <xdr:colOff>203200</xdr:colOff>
      <xdr:row>61</xdr:row>
      <xdr:rowOff>42492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9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52669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16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101081</xdr:rowOff>
    </xdr:from>
    <xdr:to>
      <xdr:col>64</xdr:col>
      <xdr:colOff>152400</xdr:colOff>
      <xdr:row>61</xdr:row>
      <xdr:rowOff>31231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8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41408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15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類似団体平均値と比較し、下回って推移している。</a:t>
          </a:r>
        </a:p>
        <a:p>
          <a:r>
            <a:rPr kumimoji="1" lang="ja-JP" altLang="en-US" sz="1300">
              <a:latin typeface="ＭＳ Ｐゴシック" panose="020B0600070205080204" pitchFamily="50" charset="-128"/>
              <a:ea typeface="ＭＳ Ｐゴシック" panose="020B0600070205080204" pitchFamily="50" charset="-128"/>
            </a:rPr>
            <a:t>　公債費償還額は平成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年度のピークから減少しているが、大型事業である令和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年度の国営農地再編事業の他、令和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年度に温泉改修を実施しており公債費負担は増加傾向にある。</a:t>
          </a:r>
        </a:p>
        <a:p>
          <a:r>
            <a:rPr kumimoji="1" lang="ja-JP" altLang="en-US" sz="1300">
              <a:latin typeface="ＭＳ Ｐゴシック" panose="020B0600070205080204" pitchFamily="50" charset="-128"/>
              <a:ea typeface="ＭＳ Ｐゴシック" panose="020B0600070205080204" pitchFamily="50" charset="-128"/>
            </a:rPr>
            <a:t>　今後も、交付税措置のある起債を優先して発行し、財源措置のない単独事業を抑制するなど公債費の適正な管理・運営に努める必要がある。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32766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03326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170434</xdr:rowOff>
    </xdr:from>
    <xdr:to>
      <xdr:col>77</xdr:col>
      <xdr:colOff>44450</xdr:colOff>
      <xdr:row>41</xdr:row>
      <xdr:rowOff>3810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02843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160782</xdr:rowOff>
    </xdr:from>
    <xdr:to>
      <xdr:col>72</xdr:col>
      <xdr:colOff>203200</xdr:colOff>
      <xdr:row>40</xdr:row>
      <xdr:rowOff>170434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01878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160782</xdr:rowOff>
    </xdr:from>
    <xdr:to>
      <xdr:col>68</xdr:col>
      <xdr:colOff>152400</xdr:colOff>
      <xdr:row>41</xdr:row>
      <xdr:rowOff>32766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01878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169943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119634</xdr:rowOff>
    </xdr:from>
    <xdr:to>
      <xdr:col>73</xdr:col>
      <xdr:colOff>44450</xdr:colOff>
      <xdr:row>41</xdr:row>
      <xdr:rowOff>49784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9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59961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4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109982</xdr:rowOff>
    </xdr:from>
    <xdr:to>
      <xdr:col>68</xdr:col>
      <xdr:colOff>203200</xdr:colOff>
      <xdr:row>41</xdr:row>
      <xdr:rowOff>40132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50309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73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153416</xdr:rowOff>
    </xdr:from>
    <xdr:to>
      <xdr:col>64</xdr:col>
      <xdr:colOff>152400</xdr:colOff>
      <xdr:row>41</xdr:row>
      <xdr:rowOff>83566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93743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年度に実施した温泉改修等大型事業などにより、地方債現在高が増加しており将来負担額の増加が懸念されるが、交付税措置のある起債を優先して発行し、目的を明確とした基金積立を進めていく。</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92922</xdr:rowOff>
    </xdr:from>
    <xdr:to>
      <xdr:col>64</xdr:col>
      <xdr:colOff>152400</xdr:colOff>
      <xdr:row>18</xdr:row>
      <xdr:rowOff>23072</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3462000" y="300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7849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309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北海道妹背牛町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2,565
2,512
48.64
4,989,888
4,927,485
59,903
2,227,218
4,882,247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必要最小限の退職者補充により職員数の適正化を図っているが、職員の平均年齢が高いことや再任用職員の雇用等もあり、類似団体平均値を上回っている。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　今後も適正な人員管理により人件費の抑制に努める。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458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36</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45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36</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76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37</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763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33037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0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22860</xdr:rowOff>
    </xdr:from>
    <xdr:to>
      <xdr:col>20</xdr:col>
      <xdr:colOff>38100</xdr:colOff>
      <xdr:row>36</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109237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8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68580</xdr:rowOff>
    </xdr:from>
    <xdr:to>
      <xdr:col>15</xdr:col>
      <xdr:colOff>149225</xdr:colOff>
      <xdr:row>36</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行政改革による徹底した事務事業の見直し、削減等を図ってきたことにより、類似団体平均値を下回って推移している。</a:t>
          </a:r>
        </a:p>
        <a:p>
          <a:r>
            <a:rPr kumimoji="1" lang="ja-JP" altLang="en-US" sz="1300">
              <a:latin typeface="ＭＳ Ｐゴシック" panose="020B0600070205080204" pitchFamily="50" charset="-128"/>
              <a:ea typeface="ＭＳ Ｐゴシック" panose="020B0600070205080204" pitchFamily="50" charset="-128"/>
            </a:rPr>
            <a:t>　今後も更なる削減に向け、施設の管理運営等を総合的に検討し、より一層の経費削減を図っていく。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81280</xdr:rowOff>
    </xdr:from>
    <xdr:to>
      <xdr:col>82</xdr:col>
      <xdr:colOff>107950</xdr:colOff>
      <xdr:row>16</xdr:row>
      <xdr:rowOff>90424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244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62992</xdr:rowOff>
    </xdr:from>
    <xdr:to>
      <xdr:col>78</xdr:col>
      <xdr:colOff>69850</xdr:colOff>
      <xdr:row>16</xdr:row>
      <xdr:rowOff>81280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061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40132</xdr:rowOff>
    </xdr:from>
    <xdr:to>
      <xdr:col>73</xdr:col>
      <xdr:colOff>180975</xdr:colOff>
      <xdr:row>16</xdr:row>
      <xdr:rowOff>62992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833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40132</xdr:rowOff>
    </xdr:from>
    <xdr:to>
      <xdr:col>69</xdr:col>
      <xdr:colOff>92075</xdr:colOff>
      <xdr:row>16</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833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39624</xdr:rowOff>
    </xdr:from>
    <xdr:to>
      <xdr:col>82</xdr:col>
      <xdr:colOff>158750</xdr:colOff>
      <xdr:row>16</xdr:row>
      <xdr:rowOff>141224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56151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27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30480</xdr:rowOff>
    </xdr:from>
    <xdr:to>
      <xdr:col>78</xdr:col>
      <xdr:colOff>120650</xdr:colOff>
      <xdr:row>16</xdr:row>
      <xdr:rowOff>132080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142257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42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xdr:rowOff>
    </xdr:from>
    <xdr:to>
      <xdr:col>74</xdr:col>
      <xdr:colOff>31750</xdr:colOff>
      <xdr:row>16</xdr:row>
      <xdr:rowOff>113792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123969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160782</xdr:rowOff>
    </xdr:from>
    <xdr:to>
      <xdr:col>69</xdr:col>
      <xdr:colOff>142875</xdr:colOff>
      <xdr:row>16</xdr:row>
      <xdr:rowOff>90932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101109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扶助費にかかる経常収支比率は、類似団体並みとなっている。</a:t>
          </a:r>
        </a:p>
        <a:p>
          <a:r>
            <a:rPr kumimoji="1" lang="ja-JP" altLang="en-US" sz="1300">
              <a:latin typeface="ＭＳ Ｐゴシック" panose="020B0600070205080204" pitchFamily="50" charset="-128"/>
              <a:ea typeface="ＭＳ Ｐゴシック" panose="020B0600070205080204" pitchFamily="50" charset="-128"/>
            </a:rPr>
            <a:t>　今後も高齢化が進む中、社会保障関連経費の増加が見込まれることから、福祉・医療サービス等を低下させることなく各種助成の適正化を図り、上昇傾向に歯止めをかけるよう努める。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55</xdr:row>
      <xdr:rowOff>53522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832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37193</xdr:rowOff>
    </xdr:from>
    <xdr:to>
      <xdr:col>19</xdr:col>
      <xdr:colOff>187325</xdr:colOff>
      <xdr:row>55</xdr:row>
      <xdr:rowOff>53522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669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55</xdr:row>
      <xdr:rowOff>37193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179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37193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179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146249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0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157843</xdr:rowOff>
    </xdr:from>
    <xdr:to>
      <xdr:col>15</xdr:col>
      <xdr:colOff>149225</xdr:colOff>
      <xdr:row>55</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157843</xdr:rowOff>
    </xdr:from>
    <xdr:to>
      <xdr:col>6</xdr:col>
      <xdr:colOff>171450</xdr:colOff>
      <xdr:row>55</xdr:row>
      <xdr:rowOff>87993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98170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その他にかかる経常収支比率は、類似団体平均値を下回って推移しているが、公共施設の老朽化が進み改修費等が嵩む時期もあり、今後も維持補修費の平準化を図っていく。</a:t>
          </a:r>
        </a:p>
        <a:p>
          <a:r>
            <a:rPr kumimoji="1" lang="ja-JP" altLang="en-US" sz="1300">
              <a:latin typeface="ＭＳ Ｐゴシック" panose="020B0600070205080204" pitchFamily="50" charset="-128"/>
              <a:ea typeface="ＭＳ Ｐゴシック" panose="020B0600070205080204" pitchFamily="50" charset="-128"/>
            </a:rPr>
            <a:t>　また、国民健康保険においても保険料の適正化を図り、安定した事業運営を行い、繰出金等一般会計の負担を減らしていくよう努める。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35560</xdr:rowOff>
    </xdr:from>
    <xdr:to>
      <xdr:col>82</xdr:col>
      <xdr:colOff>107950</xdr:colOff>
      <xdr:row>56</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6367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153670</xdr:rowOff>
    </xdr:from>
    <xdr:to>
      <xdr:col>78</xdr:col>
      <xdr:colOff>69850</xdr:colOff>
      <xdr:row>56</xdr:row>
      <xdr:rowOff>58420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5834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153670</xdr:rowOff>
    </xdr:from>
    <xdr:to>
      <xdr:col>73</xdr:col>
      <xdr:colOff>180975</xdr:colOff>
      <xdr:row>56</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583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66040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6139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156210</xdr:rowOff>
    </xdr:from>
    <xdr:to>
      <xdr:col>82</xdr:col>
      <xdr:colOff>158750</xdr:colOff>
      <xdr:row>56</xdr:row>
      <xdr:rowOff>86360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1287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xdr:rowOff>
    </xdr:from>
    <xdr:to>
      <xdr:col>78</xdr:col>
      <xdr:colOff>120650</xdr:colOff>
      <xdr:row>56</xdr:row>
      <xdr:rowOff>109220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102870</xdr:rowOff>
    </xdr:from>
    <xdr:to>
      <xdr:col>74</xdr:col>
      <xdr:colOff>31750</xdr:colOff>
      <xdr:row>56</xdr:row>
      <xdr:rowOff>33020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43197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xdr:rowOff>
    </xdr:from>
    <xdr:to>
      <xdr:col>65</xdr:col>
      <xdr:colOff>53975</xdr:colOff>
      <xdr:row>56</xdr:row>
      <xdr:rowOff>116840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127017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行政改革による補助金の見直しにより、類似団体平均値を下回って推移している。</a:t>
          </a:r>
        </a:p>
        <a:p>
          <a:r>
            <a:rPr kumimoji="1" lang="ja-JP" altLang="en-US" sz="1300">
              <a:latin typeface="ＭＳ Ｐゴシック" panose="020B0600070205080204" pitchFamily="50" charset="-128"/>
              <a:ea typeface="ＭＳ Ｐゴシック" panose="020B0600070205080204" pitchFamily="50" charset="-128"/>
            </a:rPr>
            <a:t>　本町の基幹産業である農業にかかる補助金等が大部分を占めているが、今後さらに適正な補助金の見直しを進めていく。</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165862</xdr:rowOff>
    </xdr:from>
    <xdr:to>
      <xdr:col>82</xdr:col>
      <xdr:colOff>107950</xdr:colOff>
      <xdr:row>36</xdr:row>
      <xdr:rowOff>3556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1666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156718</xdr:rowOff>
    </xdr:from>
    <xdr:to>
      <xdr:col>78</xdr:col>
      <xdr:colOff>69850</xdr:colOff>
      <xdr:row>35</xdr:row>
      <xdr:rowOff>165862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1574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35</xdr:row>
      <xdr:rowOff>156718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208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120142</xdr:rowOff>
    </xdr:from>
    <xdr:to>
      <xdr:col>69</xdr:col>
      <xdr:colOff>92075</xdr:colOff>
      <xdr:row>36</xdr:row>
      <xdr:rowOff>3556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208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124206</xdr:rowOff>
    </xdr:from>
    <xdr:to>
      <xdr:col>82</xdr:col>
      <xdr:colOff>158750</xdr:colOff>
      <xdr:row>36</xdr:row>
      <xdr:rowOff>54356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140733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115062</xdr:rowOff>
    </xdr:from>
    <xdr:to>
      <xdr:col>78</xdr:col>
      <xdr:colOff>120650</xdr:colOff>
      <xdr:row>36</xdr:row>
      <xdr:rowOff>45212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55389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105918</xdr:rowOff>
    </xdr:from>
    <xdr:to>
      <xdr:col>74</xdr:col>
      <xdr:colOff>31750</xdr:colOff>
      <xdr:row>36</xdr:row>
      <xdr:rowOff>36068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46245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69342</xdr:rowOff>
    </xdr:from>
    <xdr:to>
      <xdr:col>69</xdr:col>
      <xdr:colOff>142875</xdr:colOff>
      <xdr:row>35</xdr:row>
      <xdr:rowOff>170942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9669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過去の大型事業の償還終了により、近年、類似団体平均を下回っていたが、国営農地再編事業等の償還や令和５年度の大型事業（温泉改修事業）の借り入れにより増加している。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今後も普通建設事業の抑制を図りながら、交付税措置のある有利な起債を発行するなど、より一層公債費の適正化を図っていく。</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77</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157200"/>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127000</xdr:rowOff>
    </xdr:from>
    <xdr:to>
      <xdr:col>19</xdr:col>
      <xdr:colOff>187325</xdr:colOff>
      <xdr:row>77</xdr:row>
      <xdr:rowOff>5080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1572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20320</xdr:rowOff>
    </xdr:from>
    <xdr:to>
      <xdr:col>15</xdr:col>
      <xdr:colOff>98425</xdr:colOff>
      <xdr:row>77</xdr:row>
      <xdr:rowOff>5080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05052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20320</xdr:rowOff>
    </xdr:from>
    <xdr:to>
      <xdr:col>11</xdr:col>
      <xdr:colOff>9525</xdr:colOff>
      <xdr:row>76</xdr:row>
      <xdr:rowOff>46989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505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3811</xdr:rowOff>
    </xdr:from>
    <xdr:to>
      <xdr:col>24</xdr:col>
      <xdr:colOff>76200</xdr:colOff>
      <xdr:row>77</xdr:row>
      <xdr:rowOff>105411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147338</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76200</xdr:rowOff>
    </xdr:from>
    <xdr:to>
      <xdr:col>20</xdr:col>
      <xdr:colOff>38100</xdr:colOff>
      <xdr:row>77</xdr:row>
      <xdr:rowOff>6350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16527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125730</xdr:rowOff>
    </xdr:from>
    <xdr:to>
      <xdr:col>15</xdr:col>
      <xdr:colOff>149225</xdr:colOff>
      <xdr:row>77</xdr:row>
      <xdr:rowOff>55880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40657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140970</xdr:rowOff>
    </xdr:from>
    <xdr:to>
      <xdr:col>11</xdr:col>
      <xdr:colOff>60325</xdr:colOff>
      <xdr:row>76</xdr:row>
      <xdr:rowOff>71120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81297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167639</xdr:rowOff>
    </xdr:from>
    <xdr:to>
      <xdr:col>6</xdr:col>
      <xdr:colOff>171450</xdr:colOff>
      <xdr:row>76</xdr:row>
      <xdr:rowOff>97789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107967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公債費以外の経常収支比率は類似団体を下回っている。</a:t>
          </a:r>
        </a:p>
        <a:p>
          <a:r>
            <a:rPr kumimoji="1" lang="ja-JP" altLang="en-US" sz="1300">
              <a:latin typeface="ＭＳ Ｐゴシック" panose="020B0600070205080204" pitchFamily="50" charset="-128"/>
              <a:ea typeface="ＭＳ Ｐゴシック" panose="020B0600070205080204" pitchFamily="50" charset="-128"/>
            </a:rPr>
            <a:t>　新規採用の抑制等、計画的に職員数の削減を図っているが、職員の平均年齢が上がる中、再任用職員も含めたより適正な人員管理を進めていくことが必要がある。</a:t>
          </a:r>
        </a:p>
        <a:p>
          <a:r>
            <a:rPr kumimoji="1" lang="ja-JP" altLang="en-US" sz="1300">
              <a:latin typeface="ＭＳ Ｐゴシック" panose="020B0600070205080204" pitchFamily="50" charset="-128"/>
              <a:ea typeface="ＭＳ Ｐゴシック" panose="020B0600070205080204" pitchFamily="50" charset="-128"/>
            </a:rPr>
            <a:t>　また、今後は公共施設や道路橋梁関係の維持補修費や社会保障関連の経費の増加も予想されることから、より徹底した事務事業の見直しによる経費削減を図っていく。</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154758</xdr:rowOff>
    </xdr:from>
    <xdr:to>
      <xdr:col>82</xdr:col>
      <xdr:colOff>107950</xdr:colOff>
      <xdr:row>76</xdr:row>
      <xdr:rowOff>19231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013508"/>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138430</xdr:rowOff>
    </xdr:from>
    <xdr:to>
      <xdr:col>78</xdr:col>
      <xdr:colOff>69850</xdr:colOff>
      <xdr:row>75</xdr:row>
      <xdr:rowOff>154758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99718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86178</xdr:rowOff>
    </xdr:from>
    <xdr:to>
      <xdr:col>73</xdr:col>
      <xdr:colOff>180975</xdr:colOff>
      <xdr:row>75</xdr:row>
      <xdr:rowOff>138430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944928"/>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86178</xdr:rowOff>
    </xdr:from>
    <xdr:to>
      <xdr:col>69</xdr:col>
      <xdr:colOff>92075</xdr:colOff>
      <xdr:row>76</xdr:row>
      <xdr:rowOff>133531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944928"/>
          <a:ext cx="889000" cy="21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139881</xdr:rowOff>
    </xdr:from>
    <xdr:to>
      <xdr:col>82</xdr:col>
      <xdr:colOff>158750</xdr:colOff>
      <xdr:row>76</xdr:row>
      <xdr:rowOff>70031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156408</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84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103959</xdr:rowOff>
    </xdr:from>
    <xdr:to>
      <xdr:col>78</xdr:col>
      <xdr:colOff>120650</xdr:colOff>
      <xdr:row>76</xdr:row>
      <xdr:rowOff>34110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9627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44286</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731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87630</xdr:rowOff>
    </xdr:from>
    <xdr:to>
      <xdr:col>74</xdr:col>
      <xdr:colOff>31750</xdr:colOff>
      <xdr:row>76</xdr:row>
      <xdr:rowOff>17780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35378</xdr:rowOff>
    </xdr:from>
    <xdr:to>
      <xdr:col>69</xdr:col>
      <xdr:colOff>142875</xdr:colOff>
      <xdr:row>75</xdr:row>
      <xdr:rowOff>136978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147155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66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82731</xdr:rowOff>
    </xdr:from>
    <xdr:to>
      <xdr:col>65</xdr:col>
      <xdr:colOff>53975</xdr:colOff>
      <xdr:row>77</xdr:row>
      <xdr:rowOff>12881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1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23058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881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北海道妹背牛町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84027</xdr:rowOff>
    </xdr:from>
    <xdr:to>
      <xdr:col>29</xdr:col>
      <xdr:colOff>127000</xdr:colOff>
      <xdr:row>19</xdr:row>
      <xdr:rowOff>122249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89202"/>
          <a:ext cx="647700" cy="38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122249</xdr:rowOff>
    </xdr:from>
    <xdr:to>
      <xdr:col>26</xdr:col>
      <xdr:colOff>50800</xdr:colOff>
      <xdr:row>19</xdr:row>
      <xdr:rowOff>133549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27424"/>
          <a:ext cx="698500" cy="11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133549</xdr:rowOff>
    </xdr:from>
    <xdr:to>
      <xdr:col>22</xdr:col>
      <xdr:colOff>114300</xdr:colOff>
      <xdr:row>19</xdr:row>
      <xdr:rowOff>137125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38724"/>
          <a:ext cx="698500" cy="3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137125</xdr:rowOff>
    </xdr:from>
    <xdr:to>
      <xdr:col>18</xdr:col>
      <xdr:colOff>177800</xdr:colOff>
      <xdr:row>19</xdr:row>
      <xdr:rowOff>165367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42300"/>
          <a:ext cx="698500" cy="28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33227</xdr:rowOff>
    </xdr:from>
    <xdr:to>
      <xdr:col>29</xdr:col>
      <xdr:colOff>177800</xdr:colOff>
      <xdr:row>19</xdr:row>
      <xdr:rowOff>134827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38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5304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1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71449</xdr:rowOff>
    </xdr:from>
    <xdr:to>
      <xdr:col>26</xdr:col>
      <xdr:colOff>101600</xdr:colOff>
      <xdr:row>20</xdr:row>
      <xdr:rowOff>1599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76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157826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6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82749</xdr:rowOff>
    </xdr:from>
    <xdr:to>
      <xdr:col>22</xdr:col>
      <xdr:colOff>165100</xdr:colOff>
      <xdr:row>20</xdr:row>
      <xdr:rowOff>12899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87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169126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74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86325</xdr:rowOff>
    </xdr:from>
    <xdr:to>
      <xdr:col>19</xdr:col>
      <xdr:colOff>38100</xdr:colOff>
      <xdr:row>20</xdr:row>
      <xdr:rowOff>16475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91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1252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7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114567</xdr:rowOff>
    </xdr:from>
    <xdr:to>
      <xdr:col>15</xdr:col>
      <xdr:colOff>101600</xdr:colOff>
      <xdr:row>20</xdr:row>
      <xdr:rowOff>44717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19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29494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06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164810</xdr:rowOff>
    </xdr:from>
    <xdr:to>
      <xdr:col>29</xdr:col>
      <xdr:colOff>127000</xdr:colOff>
      <xdr:row>35</xdr:row>
      <xdr:rowOff>219766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75160"/>
          <a:ext cx="647700" cy="54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219766</xdr:rowOff>
    </xdr:from>
    <xdr:to>
      <xdr:col>26</xdr:col>
      <xdr:colOff>50800</xdr:colOff>
      <xdr:row>35</xdr:row>
      <xdr:rowOff>221791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30116"/>
          <a:ext cx="698500" cy="2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221791</xdr:rowOff>
    </xdr:from>
    <xdr:to>
      <xdr:col>22</xdr:col>
      <xdr:colOff>114300</xdr:colOff>
      <xdr:row>35</xdr:row>
      <xdr:rowOff>240363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32141"/>
          <a:ext cx="698500" cy="18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240363</xdr:rowOff>
    </xdr:from>
    <xdr:to>
      <xdr:col>18</xdr:col>
      <xdr:colOff>177800</xdr:colOff>
      <xdr:row>35</xdr:row>
      <xdr:rowOff>256241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50713"/>
          <a:ext cx="698500" cy="15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114010</xdr:rowOff>
    </xdr:from>
    <xdr:to>
      <xdr:col>29</xdr:col>
      <xdr:colOff>177800</xdr:colOff>
      <xdr:row>35</xdr:row>
      <xdr:rowOff>215610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24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86087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96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168966</xdr:rowOff>
    </xdr:from>
    <xdr:to>
      <xdr:col>26</xdr:col>
      <xdr:colOff>101600</xdr:colOff>
      <xdr:row>35</xdr:row>
      <xdr:rowOff>270566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79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255343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65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170991</xdr:rowOff>
    </xdr:from>
    <xdr:to>
      <xdr:col>22</xdr:col>
      <xdr:colOff>165100</xdr:colOff>
      <xdr:row>35</xdr:row>
      <xdr:rowOff>272591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81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257368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67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189563</xdr:rowOff>
    </xdr:from>
    <xdr:to>
      <xdr:col>19</xdr:col>
      <xdr:colOff>38100</xdr:colOff>
      <xdr:row>35</xdr:row>
      <xdr:rowOff>291163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99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275940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86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205441</xdr:rowOff>
    </xdr:from>
    <xdr:to>
      <xdr:col>15</xdr:col>
      <xdr:colOff>101600</xdr:colOff>
      <xdr:row>35</xdr:row>
      <xdr:rowOff>307041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15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291818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02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北海道妹背牛町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2,565
2,512
48.64
4,989,888
4,927,485
59,903
2,227,218
4,882,247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25913</xdr:rowOff>
    </xdr:from>
    <xdr:to>
      <xdr:col>24</xdr:col>
      <xdr:colOff>63500</xdr:colOff>
      <xdr:row>37</xdr:row>
      <xdr:rowOff>67229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69563"/>
          <a:ext cx="838200" cy="4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44535</xdr:rowOff>
    </xdr:from>
    <xdr:to>
      <xdr:col>19</xdr:col>
      <xdr:colOff>177800</xdr:colOff>
      <xdr:row>37</xdr:row>
      <xdr:rowOff>67229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388185"/>
          <a:ext cx="889000" cy="2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44535</xdr:rowOff>
    </xdr:from>
    <xdr:to>
      <xdr:col>15</xdr:col>
      <xdr:colOff>50800</xdr:colOff>
      <xdr:row>37</xdr:row>
      <xdr:rowOff>54408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88185"/>
          <a:ext cx="889000" cy="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54408</xdr:rowOff>
    </xdr:from>
    <xdr:to>
      <xdr:col>10</xdr:col>
      <xdr:colOff>114300</xdr:colOff>
      <xdr:row>37</xdr:row>
      <xdr:rowOff>81307</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98058"/>
          <a:ext cx="889000" cy="2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146563</xdr:rowOff>
    </xdr:from>
    <xdr:to>
      <xdr:col>24</xdr:col>
      <xdr:colOff>114300</xdr:colOff>
      <xdr:row>37</xdr:row>
      <xdr:rowOff>76713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1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124990</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297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16429</xdr:rowOff>
    </xdr:from>
    <xdr:to>
      <xdr:col>20</xdr:col>
      <xdr:colOff>38100</xdr:colOff>
      <xdr:row>37</xdr:row>
      <xdr:rowOff>118029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6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109156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452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165185</xdr:rowOff>
    </xdr:from>
    <xdr:to>
      <xdr:col>15</xdr:col>
      <xdr:colOff>101600</xdr:colOff>
      <xdr:row>37</xdr:row>
      <xdr:rowOff>95335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3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111862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112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3608</xdr:rowOff>
    </xdr:from>
    <xdr:to>
      <xdr:col>10</xdr:col>
      <xdr:colOff>165100</xdr:colOff>
      <xdr:row>37</xdr:row>
      <xdr:rowOff>105208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4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121735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122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30507</xdr:rowOff>
    </xdr:from>
    <xdr:to>
      <xdr:col>6</xdr:col>
      <xdr:colOff>38100</xdr:colOff>
      <xdr:row>37</xdr:row>
      <xdr:rowOff>132107</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7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123234</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46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85453</xdr:rowOff>
    </xdr:from>
    <xdr:to>
      <xdr:col>24</xdr:col>
      <xdr:colOff>63500</xdr:colOff>
      <xdr:row>57</xdr:row>
      <xdr:rowOff>133057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58103"/>
          <a:ext cx="838200" cy="4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133057</xdr:rowOff>
    </xdr:from>
    <xdr:to>
      <xdr:col>19</xdr:col>
      <xdr:colOff>177800</xdr:colOff>
      <xdr:row>57</xdr:row>
      <xdr:rowOff>145248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05707"/>
          <a:ext cx="8890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145248</xdr:rowOff>
    </xdr:from>
    <xdr:to>
      <xdr:col>15</xdr:col>
      <xdr:colOff>50800</xdr:colOff>
      <xdr:row>57</xdr:row>
      <xdr:rowOff>160157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17898"/>
          <a:ext cx="889000" cy="1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160157</xdr:rowOff>
    </xdr:from>
    <xdr:to>
      <xdr:col>10</xdr:col>
      <xdr:colOff>114300</xdr:colOff>
      <xdr:row>58</xdr:row>
      <xdr:rowOff>27087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32807"/>
          <a:ext cx="889000" cy="3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34653</xdr:rowOff>
    </xdr:from>
    <xdr:to>
      <xdr:col>24</xdr:col>
      <xdr:colOff>114300</xdr:colOff>
      <xdr:row>57</xdr:row>
      <xdr:rowOff>136253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0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13080</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8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82257</xdr:rowOff>
    </xdr:from>
    <xdr:to>
      <xdr:col>20</xdr:col>
      <xdr:colOff>38100</xdr:colOff>
      <xdr:row>58</xdr:row>
      <xdr:rowOff>12407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5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3534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47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94448</xdr:rowOff>
    </xdr:from>
    <xdr:to>
      <xdr:col>15</xdr:col>
      <xdr:colOff>101600</xdr:colOff>
      <xdr:row>58</xdr:row>
      <xdr:rowOff>24598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6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15725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59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109357</xdr:rowOff>
    </xdr:from>
    <xdr:to>
      <xdr:col>10</xdr:col>
      <xdr:colOff>165100</xdr:colOff>
      <xdr:row>58</xdr:row>
      <xdr:rowOff>39507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30634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74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147737</xdr:rowOff>
    </xdr:from>
    <xdr:to>
      <xdr:col>6</xdr:col>
      <xdr:colOff>38100</xdr:colOff>
      <xdr:row>58</xdr:row>
      <xdr:rowOff>77887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2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69014</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13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159035</xdr:rowOff>
    </xdr:from>
    <xdr:to>
      <xdr:col>24</xdr:col>
      <xdr:colOff>63500</xdr:colOff>
      <xdr:row>77</xdr:row>
      <xdr:rowOff>48461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189235"/>
          <a:ext cx="838200" cy="6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42395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48461</xdr:rowOff>
    </xdr:from>
    <xdr:to>
      <xdr:col>19</xdr:col>
      <xdr:colOff>177800</xdr:colOff>
      <xdr:row>77</xdr:row>
      <xdr:rowOff>60046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250111"/>
          <a:ext cx="889000" cy="1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169209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60046</xdr:rowOff>
    </xdr:from>
    <xdr:to>
      <xdr:col>15</xdr:col>
      <xdr:colOff>50800</xdr:colOff>
      <xdr:row>77</xdr:row>
      <xdr:rowOff>103349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261696"/>
          <a:ext cx="889000" cy="4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2940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92632</xdr:rowOff>
    </xdr:from>
    <xdr:to>
      <xdr:col>10</xdr:col>
      <xdr:colOff>114300</xdr:colOff>
      <xdr:row>77</xdr:row>
      <xdr:rowOff>103349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294282"/>
          <a:ext cx="889000" cy="1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14026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32109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108235</xdr:rowOff>
    </xdr:from>
    <xdr:to>
      <xdr:col>24</xdr:col>
      <xdr:colOff>114300</xdr:colOff>
      <xdr:row>77</xdr:row>
      <xdr:rowOff>38385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3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131112</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98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169111</xdr:rowOff>
    </xdr:from>
    <xdr:to>
      <xdr:col>20</xdr:col>
      <xdr:colOff>38100</xdr:colOff>
      <xdr:row>77</xdr:row>
      <xdr:rowOff>99261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19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115788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97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9246</xdr:rowOff>
    </xdr:from>
    <xdr:to>
      <xdr:col>15</xdr:col>
      <xdr:colOff>101600</xdr:colOff>
      <xdr:row>77</xdr:row>
      <xdr:rowOff>110846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1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127373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98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52549</xdr:rowOff>
    </xdr:from>
    <xdr:to>
      <xdr:col>10</xdr:col>
      <xdr:colOff>165100</xdr:colOff>
      <xdr:row>77</xdr:row>
      <xdr:rowOff>154149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5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170676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02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41832</xdr:rowOff>
    </xdr:from>
    <xdr:to>
      <xdr:col>6</xdr:col>
      <xdr:colOff>38100</xdr:colOff>
      <xdr:row>77</xdr:row>
      <xdr:rowOff>143432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4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159959</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01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128392</xdr:rowOff>
    </xdr:from>
    <xdr:to>
      <xdr:col>24</xdr:col>
      <xdr:colOff>63500</xdr:colOff>
      <xdr:row>94</xdr:row>
      <xdr:rowOff>135768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244692"/>
          <a:ext cx="838200" cy="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128392</xdr:rowOff>
    </xdr:from>
    <xdr:to>
      <xdr:col>19</xdr:col>
      <xdr:colOff>177800</xdr:colOff>
      <xdr:row>95</xdr:row>
      <xdr:rowOff>26177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244692"/>
          <a:ext cx="889000" cy="6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96769</xdr:rowOff>
    </xdr:from>
    <xdr:to>
      <xdr:col>15</xdr:col>
      <xdr:colOff>50800</xdr:colOff>
      <xdr:row>95</xdr:row>
      <xdr:rowOff>26177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213069"/>
          <a:ext cx="889000" cy="10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118160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96769</xdr:rowOff>
    </xdr:from>
    <xdr:to>
      <xdr:col>10</xdr:col>
      <xdr:colOff>114300</xdr:colOff>
      <xdr:row>96</xdr:row>
      <xdr:rowOff>11379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213069"/>
          <a:ext cx="889000" cy="25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84968</xdr:rowOff>
    </xdr:from>
    <xdr:to>
      <xdr:col>24</xdr:col>
      <xdr:colOff>114300</xdr:colOff>
      <xdr:row>95</xdr:row>
      <xdr:rowOff>15118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0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107845</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52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77592</xdr:rowOff>
    </xdr:from>
    <xdr:to>
      <xdr:col>20</xdr:col>
      <xdr:colOff>38100</xdr:colOff>
      <xdr:row>95</xdr:row>
      <xdr:rowOff>7742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19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24269</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96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146827</xdr:rowOff>
    </xdr:from>
    <xdr:to>
      <xdr:col>15</xdr:col>
      <xdr:colOff>101600</xdr:colOff>
      <xdr:row>95</xdr:row>
      <xdr:rowOff>76977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26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93504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03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45969</xdr:rowOff>
    </xdr:from>
    <xdr:to>
      <xdr:col>10</xdr:col>
      <xdr:colOff>165100</xdr:colOff>
      <xdr:row>94</xdr:row>
      <xdr:rowOff>147569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16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164096</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937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132029</xdr:rowOff>
    </xdr:from>
    <xdr:to>
      <xdr:col>6</xdr:col>
      <xdr:colOff>38100</xdr:colOff>
      <xdr:row>96</xdr:row>
      <xdr:rowOff>62179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1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78706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19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144497</xdr:rowOff>
    </xdr:from>
    <xdr:to>
      <xdr:col>55</xdr:col>
      <xdr:colOff>0</xdr:colOff>
      <xdr:row>37</xdr:row>
      <xdr:rowOff>35808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145247"/>
          <a:ext cx="838200" cy="23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35808</xdr:rowOff>
    </xdr:from>
    <xdr:to>
      <xdr:col>50</xdr:col>
      <xdr:colOff>114300</xdr:colOff>
      <xdr:row>37</xdr:row>
      <xdr:rowOff>51449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79458"/>
          <a:ext cx="889000" cy="1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51449</xdr:rowOff>
    </xdr:from>
    <xdr:to>
      <xdr:col>45</xdr:col>
      <xdr:colOff>177800</xdr:colOff>
      <xdr:row>37</xdr:row>
      <xdr:rowOff>56124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95099"/>
          <a:ext cx="889000" cy="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72320</xdr:rowOff>
    </xdr:from>
    <xdr:to>
      <xdr:col>41</xdr:col>
      <xdr:colOff>50800</xdr:colOff>
      <xdr:row>37</xdr:row>
      <xdr:rowOff>56124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730170"/>
          <a:ext cx="889000" cy="66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93697</xdr:rowOff>
    </xdr:from>
    <xdr:to>
      <xdr:col>55</xdr:col>
      <xdr:colOff>50800</xdr:colOff>
      <xdr:row>36</xdr:row>
      <xdr:rowOff>23847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9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116574</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4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156458</xdr:rowOff>
    </xdr:from>
    <xdr:to>
      <xdr:col>50</xdr:col>
      <xdr:colOff>165100</xdr:colOff>
      <xdr:row>37</xdr:row>
      <xdr:rowOff>86608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2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77735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421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649</xdr:rowOff>
    </xdr:from>
    <xdr:to>
      <xdr:col>46</xdr:col>
      <xdr:colOff>38100</xdr:colOff>
      <xdr:row>37</xdr:row>
      <xdr:rowOff>102249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93376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437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5324</xdr:rowOff>
    </xdr:from>
    <xdr:to>
      <xdr:col>41</xdr:col>
      <xdr:colOff>101600</xdr:colOff>
      <xdr:row>37</xdr:row>
      <xdr:rowOff>106924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4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98051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441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21520</xdr:rowOff>
    </xdr:from>
    <xdr:to>
      <xdr:col>36</xdr:col>
      <xdr:colOff>165100</xdr:colOff>
      <xdr:row>33</xdr:row>
      <xdr:rowOff>123120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6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139647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454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139418</xdr:rowOff>
    </xdr:from>
    <xdr:to>
      <xdr:col>55</xdr:col>
      <xdr:colOff>0</xdr:colOff>
      <xdr:row>58</xdr:row>
      <xdr:rowOff>8730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740618"/>
          <a:ext cx="838200" cy="21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139418</xdr:rowOff>
    </xdr:from>
    <xdr:to>
      <xdr:col>50</xdr:col>
      <xdr:colOff>114300</xdr:colOff>
      <xdr:row>58</xdr:row>
      <xdr:rowOff>48679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40618"/>
          <a:ext cx="889000" cy="25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32777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7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159688</xdr:rowOff>
    </xdr:from>
    <xdr:to>
      <xdr:col>45</xdr:col>
      <xdr:colOff>177800</xdr:colOff>
      <xdr:row>58</xdr:row>
      <xdr:rowOff>48679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32338"/>
          <a:ext cx="889000" cy="6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159688</xdr:rowOff>
    </xdr:from>
    <xdr:to>
      <xdr:col>41</xdr:col>
      <xdr:colOff>50800</xdr:colOff>
      <xdr:row>58</xdr:row>
      <xdr:rowOff>550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32338"/>
          <a:ext cx="889000" cy="1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129380</xdr:rowOff>
    </xdr:from>
    <xdr:to>
      <xdr:col>55</xdr:col>
      <xdr:colOff>50800</xdr:colOff>
      <xdr:row>58</xdr:row>
      <xdr:rowOff>59530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0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107807</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80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88618</xdr:rowOff>
    </xdr:from>
    <xdr:to>
      <xdr:col>50</xdr:col>
      <xdr:colOff>165100</xdr:colOff>
      <xdr:row>57</xdr:row>
      <xdr:rowOff>18768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8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35295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46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169329</xdr:rowOff>
    </xdr:from>
    <xdr:to>
      <xdr:col>46</xdr:col>
      <xdr:colOff>38100</xdr:colOff>
      <xdr:row>58</xdr:row>
      <xdr:rowOff>99479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4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90606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34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108888</xdr:rowOff>
    </xdr:from>
    <xdr:to>
      <xdr:col>41</xdr:col>
      <xdr:colOff>101600</xdr:colOff>
      <xdr:row>58</xdr:row>
      <xdr:rowOff>39038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8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55565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656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121200</xdr:rowOff>
    </xdr:from>
    <xdr:to>
      <xdr:col>36</xdr:col>
      <xdr:colOff>165100</xdr:colOff>
      <xdr:row>58</xdr:row>
      <xdr:rowOff>51350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42477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986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39004</xdr:rowOff>
    </xdr:from>
    <xdr:to>
      <xdr:col>55</xdr:col>
      <xdr:colOff>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83554"/>
          <a:ext cx="838200" cy="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5065</xdr:rowOff>
    </xdr:from>
    <xdr:to>
      <xdr:col>50</xdr:col>
      <xdr:colOff>114300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49615"/>
          <a:ext cx="889000" cy="3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152090</xdr:rowOff>
    </xdr:from>
    <xdr:to>
      <xdr:col>45</xdr:col>
      <xdr:colOff>177800</xdr:colOff>
      <xdr:row>79</xdr:row>
      <xdr:rowOff>5065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25190"/>
          <a:ext cx="889000" cy="2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152090</xdr:rowOff>
    </xdr:from>
    <xdr:to>
      <xdr:col>41</xdr:col>
      <xdr:colOff>50800</xdr:colOff>
      <xdr:row>78</xdr:row>
      <xdr:rowOff>158910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25190"/>
          <a:ext cx="8890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159654</xdr:rowOff>
    </xdr:from>
    <xdr:to>
      <xdr:col>55</xdr:col>
      <xdr:colOff>50800</xdr:colOff>
      <xdr:row>79</xdr:row>
      <xdr:rowOff>89804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74581</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4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125715</xdr:rowOff>
    </xdr:from>
    <xdr:to>
      <xdr:col>46</xdr:col>
      <xdr:colOff>38100</xdr:colOff>
      <xdr:row>79</xdr:row>
      <xdr:rowOff>55865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9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46992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9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101290</xdr:rowOff>
    </xdr:from>
    <xdr:to>
      <xdr:col>41</xdr:col>
      <xdr:colOff>101600</xdr:colOff>
      <xdr:row>79</xdr:row>
      <xdr:rowOff>31440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7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22567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6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108110</xdr:rowOff>
    </xdr:from>
    <xdr:to>
      <xdr:col>36</xdr:col>
      <xdr:colOff>165100</xdr:colOff>
      <xdr:row>79</xdr:row>
      <xdr:rowOff>38260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8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29387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7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47813</xdr:rowOff>
    </xdr:from>
    <xdr:to>
      <xdr:col>55</xdr:col>
      <xdr:colOff>0</xdr:colOff>
      <xdr:row>97</xdr:row>
      <xdr:rowOff>68723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335563"/>
          <a:ext cx="838200" cy="36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85386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16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47813</xdr:rowOff>
    </xdr:from>
    <xdr:to>
      <xdr:col>50</xdr:col>
      <xdr:colOff>114300</xdr:colOff>
      <xdr:row>97</xdr:row>
      <xdr:rowOff>164716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335563"/>
          <a:ext cx="889000" cy="45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26508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82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158713</xdr:rowOff>
    </xdr:from>
    <xdr:to>
      <xdr:col>45</xdr:col>
      <xdr:colOff>177800</xdr:colOff>
      <xdr:row>97</xdr:row>
      <xdr:rowOff>164716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789363"/>
          <a:ext cx="889000" cy="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101164</xdr:rowOff>
    </xdr:from>
    <xdr:to>
      <xdr:col>41</xdr:col>
      <xdr:colOff>50800</xdr:colOff>
      <xdr:row>97</xdr:row>
      <xdr:rowOff>158713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31814"/>
          <a:ext cx="889000" cy="5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29345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8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17923</xdr:rowOff>
    </xdr:from>
    <xdr:to>
      <xdr:col>55</xdr:col>
      <xdr:colOff>50800</xdr:colOff>
      <xdr:row>97</xdr:row>
      <xdr:rowOff>119523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4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40800</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0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168463</xdr:rowOff>
    </xdr:from>
    <xdr:to>
      <xdr:col>50</xdr:col>
      <xdr:colOff>165100</xdr:colOff>
      <xdr:row>95</xdr:row>
      <xdr:rowOff>98613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28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115140</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05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113916</xdr:rowOff>
    </xdr:from>
    <xdr:to>
      <xdr:col>46</xdr:col>
      <xdr:colOff>38100</xdr:colOff>
      <xdr:row>98</xdr:row>
      <xdr:rowOff>44066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4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60593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519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107913</xdr:rowOff>
    </xdr:from>
    <xdr:to>
      <xdr:col>41</xdr:col>
      <xdr:colOff>101600</xdr:colOff>
      <xdr:row>98</xdr:row>
      <xdr:rowOff>38063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3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54590</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513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50364</xdr:rowOff>
    </xdr:from>
    <xdr:to>
      <xdr:col>36</xdr:col>
      <xdr:colOff>165100</xdr:colOff>
      <xdr:row>97</xdr:row>
      <xdr:rowOff>151964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168491</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456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32133</xdr:rowOff>
    </xdr:from>
    <xdr:to>
      <xdr:col>85</xdr:col>
      <xdr:colOff>127000</xdr:colOff>
      <xdr:row>77</xdr:row>
      <xdr:rowOff>95807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233783"/>
          <a:ext cx="838200" cy="6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82747</xdr:rowOff>
    </xdr:from>
    <xdr:to>
      <xdr:col>81</xdr:col>
      <xdr:colOff>50800</xdr:colOff>
      <xdr:row>77</xdr:row>
      <xdr:rowOff>95807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284397"/>
          <a:ext cx="889000" cy="1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82747</xdr:rowOff>
    </xdr:from>
    <xdr:to>
      <xdr:col>76</xdr:col>
      <xdr:colOff>114300</xdr:colOff>
      <xdr:row>77</xdr:row>
      <xdr:rowOff>148326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284397"/>
          <a:ext cx="889000" cy="6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148326</xdr:rowOff>
    </xdr:from>
    <xdr:to>
      <xdr:col>71</xdr:col>
      <xdr:colOff>177800</xdr:colOff>
      <xdr:row>77</xdr:row>
      <xdr:rowOff>163940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349976"/>
          <a:ext cx="889000" cy="1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152783</xdr:rowOff>
    </xdr:from>
    <xdr:to>
      <xdr:col>85</xdr:col>
      <xdr:colOff>177800</xdr:colOff>
      <xdr:row>77</xdr:row>
      <xdr:rowOff>82933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8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4210</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034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45007</xdr:rowOff>
    </xdr:from>
    <xdr:to>
      <xdr:col>81</xdr:col>
      <xdr:colOff>101600</xdr:colOff>
      <xdr:row>77</xdr:row>
      <xdr:rowOff>146607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4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137734</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333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31947</xdr:rowOff>
    </xdr:from>
    <xdr:to>
      <xdr:col>76</xdr:col>
      <xdr:colOff>165100</xdr:colOff>
      <xdr:row>77</xdr:row>
      <xdr:rowOff>133547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3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124674</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332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97526</xdr:rowOff>
    </xdr:from>
    <xdr:to>
      <xdr:col>72</xdr:col>
      <xdr:colOff>38100</xdr:colOff>
      <xdr:row>78</xdr:row>
      <xdr:rowOff>27676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9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18803</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339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113140</xdr:rowOff>
    </xdr:from>
    <xdr:to>
      <xdr:col>67</xdr:col>
      <xdr:colOff>101600</xdr:colOff>
      <xdr:row>78</xdr:row>
      <xdr:rowOff>43290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1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34417</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3407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57049</xdr:rowOff>
    </xdr:from>
    <xdr:to>
      <xdr:col>85</xdr:col>
      <xdr:colOff>127000</xdr:colOff>
      <xdr:row>98</xdr:row>
      <xdr:rowOff>2880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687699"/>
          <a:ext cx="838200" cy="11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60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2880</xdr:rowOff>
    </xdr:from>
    <xdr:to>
      <xdr:col>81</xdr:col>
      <xdr:colOff>50800</xdr:colOff>
      <xdr:row>98</xdr:row>
      <xdr:rowOff>41501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04980"/>
          <a:ext cx="889000" cy="3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139556</xdr:rowOff>
    </xdr:from>
    <xdr:to>
      <xdr:col>76</xdr:col>
      <xdr:colOff>114300</xdr:colOff>
      <xdr:row>98</xdr:row>
      <xdr:rowOff>41501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70206"/>
          <a:ext cx="889000" cy="7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139556</xdr:rowOff>
    </xdr:from>
    <xdr:to>
      <xdr:col>71</xdr:col>
      <xdr:colOff>177800</xdr:colOff>
      <xdr:row>98</xdr:row>
      <xdr:rowOff>58793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70206"/>
          <a:ext cx="889000" cy="9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6249</xdr:rowOff>
    </xdr:from>
    <xdr:to>
      <xdr:col>85</xdr:col>
      <xdr:colOff>177800</xdr:colOff>
      <xdr:row>97</xdr:row>
      <xdr:rowOff>107849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3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29126</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488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123530</xdr:rowOff>
    </xdr:from>
    <xdr:to>
      <xdr:col>81</xdr:col>
      <xdr:colOff>101600</xdr:colOff>
      <xdr:row>98</xdr:row>
      <xdr:rowOff>53680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5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70207</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529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162151</xdr:rowOff>
    </xdr:from>
    <xdr:to>
      <xdr:col>76</xdr:col>
      <xdr:colOff>165100</xdr:colOff>
      <xdr:row>98</xdr:row>
      <xdr:rowOff>92301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9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83428</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88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88756</xdr:rowOff>
    </xdr:from>
    <xdr:to>
      <xdr:col>72</xdr:col>
      <xdr:colOff>38100</xdr:colOff>
      <xdr:row>98</xdr:row>
      <xdr:rowOff>18906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1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35433</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49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7993</xdr:rowOff>
    </xdr:from>
    <xdr:to>
      <xdr:col>67</xdr:col>
      <xdr:colOff>101600</xdr:colOff>
      <xdr:row>98</xdr:row>
      <xdr:rowOff>109593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1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126120</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58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95466</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2016"/>
          <a:ext cx="889000" cy="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95466</xdr:rowOff>
    </xdr:from>
    <xdr:to>
      <xdr:col>107</xdr:col>
      <xdr:colOff>50800</xdr:colOff>
      <xdr:row>39</xdr:row>
      <xdr:rowOff>96445</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782016"/>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96445</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6782995"/>
          <a:ext cx="889000" cy="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44666</xdr:rowOff>
    </xdr:from>
    <xdr:to>
      <xdr:col>107</xdr:col>
      <xdr:colOff>101600</xdr:colOff>
      <xdr:row>39</xdr:row>
      <xdr:rowOff>146266</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137393</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5017" y="6823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45645</xdr:rowOff>
    </xdr:from>
    <xdr:to>
      <xdr:col>102</xdr:col>
      <xdr:colOff>165100</xdr:colOff>
      <xdr:row>39</xdr:row>
      <xdr:rowOff>147245</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138372</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56017" y="6824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19698</xdr:rowOff>
    </xdr:from>
    <xdr:to>
      <xdr:col>116</xdr:col>
      <xdr:colOff>63500</xdr:colOff>
      <xdr:row>59</xdr:row>
      <xdr:rowOff>20345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10135248"/>
          <a:ext cx="8382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20345</xdr:rowOff>
    </xdr:from>
    <xdr:to>
      <xdr:col>111</xdr:col>
      <xdr:colOff>177800</xdr:colOff>
      <xdr:row>59</xdr:row>
      <xdr:rowOff>20854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10135895"/>
          <a:ext cx="889000" cy="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20854</xdr:rowOff>
    </xdr:from>
    <xdr:to>
      <xdr:col>107</xdr:col>
      <xdr:colOff>50800</xdr:colOff>
      <xdr:row>59</xdr:row>
      <xdr:rowOff>21412</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10136404"/>
          <a:ext cx="8890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21412</xdr:rowOff>
    </xdr:from>
    <xdr:to>
      <xdr:col>102</xdr:col>
      <xdr:colOff>114300</xdr:colOff>
      <xdr:row>59</xdr:row>
      <xdr:rowOff>21984</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10136962"/>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140348</xdr:rowOff>
    </xdr:from>
    <xdr:to>
      <xdr:col>116</xdr:col>
      <xdr:colOff>114300</xdr:colOff>
      <xdr:row>59</xdr:row>
      <xdr:rowOff>70498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08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55275</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99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140995</xdr:rowOff>
    </xdr:from>
    <xdr:to>
      <xdr:col>112</xdr:col>
      <xdr:colOff>38100</xdr:colOff>
      <xdr:row>59</xdr:row>
      <xdr:rowOff>71145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08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62272</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1017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141504</xdr:rowOff>
    </xdr:from>
    <xdr:to>
      <xdr:col>107</xdr:col>
      <xdr:colOff>101600</xdr:colOff>
      <xdr:row>59</xdr:row>
      <xdr:rowOff>71654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08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62781</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17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142062</xdr:rowOff>
    </xdr:from>
    <xdr:to>
      <xdr:col>102</xdr:col>
      <xdr:colOff>165100</xdr:colOff>
      <xdr:row>59</xdr:row>
      <xdr:rowOff>72212</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08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63339</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10178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142634</xdr:rowOff>
    </xdr:from>
    <xdr:to>
      <xdr:col>98</xdr:col>
      <xdr:colOff>38100</xdr:colOff>
      <xdr:row>59</xdr:row>
      <xdr:rowOff>72784</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08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63911</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1017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74833</xdr:rowOff>
    </xdr:from>
    <xdr:to>
      <xdr:col>116</xdr:col>
      <xdr:colOff>63500</xdr:colOff>
      <xdr:row>75</xdr:row>
      <xdr:rowOff>72862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590683"/>
          <a:ext cx="838200" cy="34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74833</xdr:rowOff>
    </xdr:from>
    <xdr:to>
      <xdr:col>111</xdr:col>
      <xdr:colOff>177800</xdr:colOff>
      <xdr:row>73</xdr:row>
      <xdr:rowOff>171137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590683"/>
          <a:ext cx="889000" cy="9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171137</xdr:rowOff>
    </xdr:from>
    <xdr:to>
      <xdr:col>107</xdr:col>
      <xdr:colOff>50800</xdr:colOff>
      <xdr:row>74</xdr:row>
      <xdr:rowOff>19854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686987"/>
          <a:ext cx="889000" cy="2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19854</xdr:rowOff>
    </xdr:from>
    <xdr:to>
      <xdr:col>102</xdr:col>
      <xdr:colOff>114300</xdr:colOff>
      <xdr:row>74</xdr:row>
      <xdr:rowOff>122125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707154"/>
          <a:ext cx="889000" cy="10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22062</xdr:rowOff>
    </xdr:from>
    <xdr:to>
      <xdr:col>116</xdr:col>
      <xdr:colOff>114300</xdr:colOff>
      <xdr:row>75</xdr:row>
      <xdr:rowOff>123662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88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44939</xdr:rowOff>
    </xdr:from>
    <xdr:ext cx="599010"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732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24033</xdr:rowOff>
    </xdr:from>
    <xdr:to>
      <xdr:col>112</xdr:col>
      <xdr:colOff>38100</xdr:colOff>
      <xdr:row>73</xdr:row>
      <xdr:rowOff>125633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53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142160</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315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120337</xdr:rowOff>
    </xdr:from>
    <xdr:to>
      <xdr:col>107</xdr:col>
      <xdr:colOff>101600</xdr:colOff>
      <xdr:row>74</xdr:row>
      <xdr:rowOff>50487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63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67014</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2411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140504</xdr:rowOff>
    </xdr:from>
    <xdr:to>
      <xdr:col>102</xdr:col>
      <xdr:colOff>165100</xdr:colOff>
      <xdr:row>74</xdr:row>
      <xdr:rowOff>70654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65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87181</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431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71325</xdr:rowOff>
    </xdr:from>
    <xdr:to>
      <xdr:col>98</xdr:col>
      <xdr:colOff>38100</xdr:colOff>
      <xdr:row>75</xdr:row>
      <xdr:rowOff>1475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75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18002</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53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1,921,047</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類似団体と比較し、主なもので維持補修費や補助費等、普通建設事業費（うち更新整備）等が上回っている。</a:t>
          </a:r>
        </a:p>
        <a:p>
          <a:r>
            <a:rPr kumimoji="1" lang="ja-JP" altLang="en-US" sz="1300">
              <a:latin typeface="ＭＳ Ｐゴシック" panose="020B0600070205080204" pitchFamily="50" charset="-128"/>
              <a:ea typeface="ＭＳ Ｐゴシック" panose="020B0600070205080204" pitchFamily="50" charset="-128"/>
            </a:rPr>
            <a:t>　維持補修費については、各公共施設の修繕や道路維持経費の増、補助費等はふるさと寄付額の増による返礼費用の増、また普通建設事業については公共施設の更新整備や道路橋梁等の改良工事等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今後も老朽化が進んでいる公共施設の大型整備等を控え、人口の推移にも大きく影響するが一人当たりの決算額は高く推移することが予想される。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北海道妹背牛町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2,565
2,512
48.64
4,989,888
4,927,485
59,903
2,227,218
4,882,247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158559</xdr:rowOff>
    </xdr:from>
    <xdr:to>
      <xdr:col>24</xdr:col>
      <xdr:colOff>63500</xdr:colOff>
      <xdr:row>37</xdr:row>
      <xdr:rowOff>5302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30759"/>
          <a:ext cx="838200" cy="1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5302</xdr:rowOff>
    </xdr:from>
    <xdr:to>
      <xdr:col>19</xdr:col>
      <xdr:colOff>177800</xdr:colOff>
      <xdr:row>37</xdr:row>
      <xdr:rowOff>10065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48952"/>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146177</xdr:rowOff>
    </xdr:from>
    <xdr:to>
      <xdr:col>15</xdr:col>
      <xdr:colOff>50800</xdr:colOff>
      <xdr:row>37</xdr:row>
      <xdr:rowOff>10065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318377"/>
          <a:ext cx="889000" cy="3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146177</xdr:rowOff>
    </xdr:from>
    <xdr:to>
      <xdr:col>10</xdr:col>
      <xdr:colOff>114300</xdr:colOff>
      <xdr:row>36</xdr:row>
      <xdr:rowOff>157207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318377"/>
          <a:ext cx="889000" cy="1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107759</xdr:rowOff>
    </xdr:from>
    <xdr:to>
      <xdr:col>24</xdr:col>
      <xdr:colOff>114300</xdr:colOff>
      <xdr:row>37</xdr:row>
      <xdr:rowOff>37909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7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130636</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3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125952</xdr:rowOff>
    </xdr:from>
    <xdr:to>
      <xdr:col>20</xdr:col>
      <xdr:colOff>38100</xdr:colOff>
      <xdr:row>37</xdr:row>
      <xdr:rowOff>56102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9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72629</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7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130715</xdr:rowOff>
    </xdr:from>
    <xdr:to>
      <xdr:col>15</xdr:col>
      <xdr:colOff>101600</xdr:colOff>
      <xdr:row>37</xdr:row>
      <xdr:rowOff>60865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0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77392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7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95377</xdr:rowOff>
    </xdr:from>
    <xdr:to>
      <xdr:col>10</xdr:col>
      <xdr:colOff>165100</xdr:colOff>
      <xdr:row>37</xdr:row>
      <xdr:rowOff>25527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6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42054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4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106407</xdr:rowOff>
    </xdr:from>
    <xdr:to>
      <xdr:col>6</xdr:col>
      <xdr:colOff>38100</xdr:colOff>
      <xdr:row>37</xdr:row>
      <xdr:rowOff>36557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7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53084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5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29300</xdr:rowOff>
    </xdr:from>
    <xdr:to>
      <xdr:col>24</xdr:col>
      <xdr:colOff>63500</xdr:colOff>
      <xdr:row>57</xdr:row>
      <xdr:rowOff>136773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01950"/>
          <a:ext cx="838200" cy="10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136773</xdr:rowOff>
    </xdr:from>
    <xdr:to>
      <xdr:col>19</xdr:col>
      <xdr:colOff>177800</xdr:colOff>
      <xdr:row>57</xdr:row>
      <xdr:rowOff>149082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09423"/>
          <a:ext cx="889000" cy="1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103386</xdr:rowOff>
    </xdr:from>
    <xdr:to>
      <xdr:col>15</xdr:col>
      <xdr:colOff>50800</xdr:colOff>
      <xdr:row>57</xdr:row>
      <xdr:rowOff>149082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876036"/>
          <a:ext cx="889000" cy="4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103386</xdr:rowOff>
    </xdr:from>
    <xdr:to>
      <xdr:col>10</xdr:col>
      <xdr:colOff>114300</xdr:colOff>
      <xdr:row>57</xdr:row>
      <xdr:rowOff>136778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876036"/>
          <a:ext cx="889000" cy="3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149950</xdr:rowOff>
    </xdr:from>
    <xdr:to>
      <xdr:col>24</xdr:col>
      <xdr:colOff>114300</xdr:colOff>
      <xdr:row>57</xdr:row>
      <xdr:rowOff>80100</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75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1377</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0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85973</xdr:rowOff>
    </xdr:from>
    <xdr:to>
      <xdr:col>20</xdr:col>
      <xdr:colOff>38100</xdr:colOff>
      <xdr:row>58</xdr:row>
      <xdr:rowOff>16123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5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32650</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33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98282</xdr:rowOff>
    </xdr:from>
    <xdr:to>
      <xdr:col>15</xdr:col>
      <xdr:colOff>101600</xdr:colOff>
      <xdr:row>58</xdr:row>
      <xdr:rowOff>28432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7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19559</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96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52586</xdr:rowOff>
    </xdr:from>
    <xdr:to>
      <xdr:col>10</xdr:col>
      <xdr:colOff>165100</xdr:colOff>
      <xdr:row>57</xdr:row>
      <xdr:rowOff>154186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2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170713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00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85978</xdr:rowOff>
    </xdr:from>
    <xdr:to>
      <xdr:col>6</xdr:col>
      <xdr:colOff>38100</xdr:colOff>
      <xdr:row>58</xdr:row>
      <xdr:rowOff>16128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5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7255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5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84082</xdr:rowOff>
    </xdr:from>
    <xdr:to>
      <xdr:col>24</xdr:col>
      <xdr:colOff>63500</xdr:colOff>
      <xdr:row>75</xdr:row>
      <xdr:rowOff>87847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2942832"/>
          <a:ext cx="838200" cy="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84082</xdr:rowOff>
    </xdr:from>
    <xdr:to>
      <xdr:col>19</xdr:col>
      <xdr:colOff>177800</xdr:colOff>
      <xdr:row>75</xdr:row>
      <xdr:rowOff>117287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942832"/>
          <a:ext cx="889000" cy="3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95378</xdr:rowOff>
    </xdr:from>
    <xdr:to>
      <xdr:col>15</xdr:col>
      <xdr:colOff>50800</xdr:colOff>
      <xdr:row>75</xdr:row>
      <xdr:rowOff>117287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2954128"/>
          <a:ext cx="889000" cy="2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95378</xdr:rowOff>
    </xdr:from>
    <xdr:to>
      <xdr:col>10</xdr:col>
      <xdr:colOff>114300</xdr:colOff>
      <xdr:row>76</xdr:row>
      <xdr:rowOff>52753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954128"/>
          <a:ext cx="889000" cy="12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37047</xdr:rowOff>
    </xdr:from>
    <xdr:to>
      <xdr:col>24</xdr:col>
      <xdr:colOff>114300</xdr:colOff>
      <xdr:row>75</xdr:row>
      <xdr:rowOff>138647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89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59924</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747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33282</xdr:rowOff>
    </xdr:from>
    <xdr:to>
      <xdr:col>20</xdr:col>
      <xdr:colOff>38100</xdr:colOff>
      <xdr:row>75</xdr:row>
      <xdr:rowOff>134882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89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151409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66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66487</xdr:rowOff>
    </xdr:from>
    <xdr:to>
      <xdr:col>15</xdr:col>
      <xdr:colOff>101600</xdr:colOff>
      <xdr:row>75</xdr:row>
      <xdr:rowOff>168087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92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13164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70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44578</xdr:rowOff>
    </xdr:from>
    <xdr:to>
      <xdr:col>10</xdr:col>
      <xdr:colOff>165100</xdr:colOff>
      <xdr:row>75</xdr:row>
      <xdr:rowOff>146177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9033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162705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67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1953</xdr:rowOff>
    </xdr:from>
    <xdr:to>
      <xdr:col>6</xdr:col>
      <xdr:colOff>38100</xdr:colOff>
      <xdr:row>76</xdr:row>
      <xdr:rowOff>103553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3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120080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807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135184</xdr:rowOff>
    </xdr:from>
    <xdr:to>
      <xdr:col>24</xdr:col>
      <xdr:colOff>63500</xdr:colOff>
      <xdr:row>98</xdr:row>
      <xdr:rowOff>22955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65834"/>
          <a:ext cx="838200" cy="5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22955</xdr:rowOff>
    </xdr:from>
    <xdr:to>
      <xdr:col>19</xdr:col>
      <xdr:colOff>177800</xdr:colOff>
      <xdr:row>98</xdr:row>
      <xdr:rowOff>32502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25055"/>
          <a:ext cx="889000" cy="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25239</xdr:rowOff>
    </xdr:from>
    <xdr:to>
      <xdr:col>15</xdr:col>
      <xdr:colOff>50800</xdr:colOff>
      <xdr:row>98</xdr:row>
      <xdr:rowOff>32502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27339"/>
          <a:ext cx="889000" cy="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25239</xdr:rowOff>
    </xdr:from>
    <xdr:to>
      <xdr:col>10</xdr:col>
      <xdr:colOff>114300</xdr:colOff>
      <xdr:row>98</xdr:row>
      <xdr:rowOff>90635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27339"/>
          <a:ext cx="889000" cy="6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84384</xdr:rowOff>
    </xdr:from>
    <xdr:to>
      <xdr:col>24</xdr:col>
      <xdr:colOff>114300</xdr:colOff>
      <xdr:row>98</xdr:row>
      <xdr:rowOff>14534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1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62811</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93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143605</xdr:rowOff>
    </xdr:from>
    <xdr:to>
      <xdr:col>20</xdr:col>
      <xdr:colOff>38100</xdr:colOff>
      <xdr:row>98</xdr:row>
      <xdr:rowOff>73755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7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64882</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86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153152</xdr:rowOff>
    </xdr:from>
    <xdr:to>
      <xdr:col>15</xdr:col>
      <xdr:colOff>101600</xdr:colOff>
      <xdr:row>98</xdr:row>
      <xdr:rowOff>83302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8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74429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7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145889</xdr:rowOff>
    </xdr:from>
    <xdr:to>
      <xdr:col>10</xdr:col>
      <xdr:colOff>165100</xdr:colOff>
      <xdr:row>98</xdr:row>
      <xdr:rowOff>76039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7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67166</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86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39835</xdr:rowOff>
    </xdr:from>
    <xdr:to>
      <xdr:col>6</xdr:col>
      <xdr:colOff>38100</xdr:colOff>
      <xdr:row>98</xdr:row>
      <xdr:rowOff>141435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4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132562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3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16776</xdr:rowOff>
    </xdr:from>
    <xdr:to>
      <xdr:col>55</xdr:col>
      <xdr:colOff>0</xdr:colOff>
      <xdr:row>58</xdr:row>
      <xdr:rowOff>39338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60876"/>
          <a:ext cx="838200" cy="2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38202</xdr:rowOff>
    </xdr:from>
    <xdr:to>
      <xdr:col>50</xdr:col>
      <xdr:colOff>114300</xdr:colOff>
      <xdr:row>58</xdr:row>
      <xdr:rowOff>39338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982302"/>
          <a:ext cx="889000" cy="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19631</xdr:rowOff>
    </xdr:from>
    <xdr:to>
      <xdr:col>45</xdr:col>
      <xdr:colOff>177800</xdr:colOff>
      <xdr:row>58</xdr:row>
      <xdr:rowOff>38202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963731"/>
          <a:ext cx="889000" cy="1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8132</xdr:rowOff>
    </xdr:from>
    <xdr:to>
      <xdr:col>41</xdr:col>
      <xdr:colOff>50800</xdr:colOff>
      <xdr:row>58</xdr:row>
      <xdr:rowOff>19631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609332"/>
          <a:ext cx="889000" cy="35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137426</xdr:rowOff>
    </xdr:from>
    <xdr:to>
      <xdr:col>55</xdr:col>
      <xdr:colOff>50800</xdr:colOff>
      <xdr:row>58</xdr:row>
      <xdr:rowOff>67576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1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115853</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8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159988</xdr:rowOff>
    </xdr:from>
    <xdr:to>
      <xdr:col>50</xdr:col>
      <xdr:colOff>165100</xdr:colOff>
      <xdr:row>58</xdr:row>
      <xdr:rowOff>90138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3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81265</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10025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158852</xdr:rowOff>
    </xdr:from>
    <xdr:to>
      <xdr:col>46</xdr:col>
      <xdr:colOff>38100</xdr:colOff>
      <xdr:row>58</xdr:row>
      <xdr:rowOff>89002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3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80129</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024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140281</xdr:rowOff>
    </xdr:from>
    <xdr:to>
      <xdr:col>41</xdr:col>
      <xdr:colOff>101600</xdr:colOff>
      <xdr:row>58</xdr:row>
      <xdr:rowOff>70431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1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61558</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005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128782</xdr:rowOff>
    </xdr:from>
    <xdr:to>
      <xdr:col>36</xdr:col>
      <xdr:colOff>165100</xdr:colOff>
      <xdr:row>56</xdr:row>
      <xdr:rowOff>58932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55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75459</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33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2212</xdr:rowOff>
    </xdr:from>
    <xdr:to>
      <xdr:col>55</xdr:col>
      <xdr:colOff>0</xdr:colOff>
      <xdr:row>78</xdr:row>
      <xdr:rowOff>53164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2003712"/>
          <a:ext cx="838200" cy="142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2212</xdr:rowOff>
    </xdr:from>
    <xdr:to>
      <xdr:col>50</xdr:col>
      <xdr:colOff>114300</xdr:colOff>
      <xdr:row>78</xdr:row>
      <xdr:rowOff>56817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2003712"/>
          <a:ext cx="889000" cy="142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163662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28208</xdr:rowOff>
    </xdr:from>
    <xdr:to>
      <xdr:col>45</xdr:col>
      <xdr:colOff>177800</xdr:colOff>
      <xdr:row>78</xdr:row>
      <xdr:rowOff>56817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401308"/>
          <a:ext cx="889000" cy="2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108409</xdr:rowOff>
    </xdr:from>
    <xdr:to>
      <xdr:col>41</xdr:col>
      <xdr:colOff>50800</xdr:colOff>
      <xdr:row>78</xdr:row>
      <xdr:rowOff>28208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10059"/>
          <a:ext cx="889000" cy="9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2364</xdr:rowOff>
    </xdr:from>
    <xdr:to>
      <xdr:col>55</xdr:col>
      <xdr:colOff>50800</xdr:colOff>
      <xdr:row>78</xdr:row>
      <xdr:rowOff>103964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7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152241</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5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69</xdr:row>
      <xdr:rowOff>122862</xdr:rowOff>
    </xdr:from>
    <xdr:to>
      <xdr:col>50</xdr:col>
      <xdr:colOff>165100</xdr:colOff>
      <xdr:row>70</xdr:row>
      <xdr:rowOff>53012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195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68</xdr:row>
      <xdr:rowOff>69539</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172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6017</xdr:rowOff>
    </xdr:from>
    <xdr:to>
      <xdr:col>46</xdr:col>
      <xdr:colOff>38100</xdr:colOff>
      <xdr:row>78</xdr:row>
      <xdr:rowOff>107617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7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98744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7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148858</xdr:rowOff>
    </xdr:from>
    <xdr:to>
      <xdr:col>41</xdr:col>
      <xdr:colOff>101600</xdr:colOff>
      <xdr:row>78</xdr:row>
      <xdr:rowOff>79008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5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70135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4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57609</xdr:rowOff>
    </xdr:from>
    <xdr:to>
      <xdr:col>36</xdr:col>
      <xdr:colOff>165100</xdr:colOff>
      <xdr:row>77</xdr:row>
      <xdr:rowOff>159209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5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4286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03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20208</xdr:rowOff>
    </xdr:from>
    <xdr:to>
      <xdr:col>55</xdr:col>
      <xdr:colOff>0</xdr:colOff>
      <xdr:row>97</xdr:row>
      <xdr:rowOff>89120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50858"/>
          <a:ext cx="838200" cy="6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67077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697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70293</xdr:rowOff>
    </xdr:from>
    <xdr:to>
      <xdr:col>50</xdr:col>
      <xdr:colOff>114300</xdr:colOff>
      <xdr:row>97</xdr:row>
      <xdr:rowOff>89120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700943"/>
          <a:ext cx="889000" cy="1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8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13351</xdr:rowOff>
    </xdr:from>
    <xdr:to>
      <xdr:col>45</xdr:col>
      <xdr:colOff>177800</xdr:colOff>
      <xdr:row>97</xdr:row>
      <xdr:rowOff>70293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644001"/>
          <a:ext cx="889000" cy="5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13351</xdr:rowOff>
    </xdr:from>
    <xdr:to>
      <xdr:col>41</xdr:col>
      <xdr:colOff>50800</xdr:colOff>
      <xdr:row>97</xdr:row>
      <xdr:rowOff>65280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644001"/>
          <a:ext cx="889000" cy="51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140858</xdr:rowOff>
    </xdr:from>
    <xdr:to>
      <xdr:col>55</xdr:col>
      <xdr:colOff>50800</xdr:colOff>
      <xdr:row>97</xdr:row>
      <xdr:rowOff>71008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0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163735</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45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38320</xdr:rowOff>
    </xdr:from>
    <xdr:to>
      <xdr:col>50</xdr:col>
      <xdr:colOff>165100</xdr:colOff>
      <xdr:row>97</xdr:row>
      <xdr:rowOff>139920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6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156447</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444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19493</xdr:rowOff>
    </xdr:from>
    <xdr:to>
      <xdr:col>46</xdr:col>
      <xdr:colOff>38100</xdr:colOff>
      <xdr:row>97</xdr:row>
      <xdr:rowOff>121093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5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137620</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425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134001</xdr:rowOff>
    </xdr:from>
    <xdr:to>
      <xdr:col>41</xdr:col>
      <xdr:colOff>101600</xdr:colOff>
      <xdr:row>97</xdr:row>
      <xdr:rowOff>64151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9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80678</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368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14480</xdr:rowOff>
    </xdr:from>
    <xdr:to>
      <xdr:col>36</xdr:col>
      <xdr:colOff>165100</xdr:colOff>
      <xdr:row>97</xdr:row>
      <xdr:rowOff>116080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4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132607</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42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111856</xdr:rowOff>
    </xdr:from>
    <xdr:to>
      <xdr:col>85</xdr:col>
      <xdr:colOff>127000</xdr:colOff>
      <xdr:row>38</xdr:row>
      <xdr:rowOff>64891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55506"/>
          <a:ext cx="838200" cy="12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146341</xdr:rowOff>
    </xdr:from>
    <xdr:to>
      <xdr:col>81</xdr:col>
      <xdr:colOff>50800</xdr:colOff>
      <xdr:row>38</xdr:row>
      <xdr:rowOff>64891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489991"/>
          <a:ext cx="889000" cy="9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146341</xdr:rowOff>
    </xdr:from>
    <xdr:to>
      <xdr:col>76</xdr:col>
      <xdr:colOff>114300</xdr:colOff>
      <xdr:row>38</xdr:row>
      <xdr:rowOff>70644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89991"/>
          <a:ext cx="889000" cy="9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164282</xdr:rowOff>
    </xdr:from>
    <xdr:to>
      <xdr:col>71</xdr:col>
      <xdr:colOff>177800</xdr:colOff>
      <xdr:row>38</xdr:row>
      <xdr:rowOff>70644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336482"/>
          <a:ext cx="889000" cy="24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162718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61056</xdr:rowOff>
    </xdr:from>
    <xdr:to>
      <xdr:col>85</xdr:col>
      <xdr:colOff>177800</xdr:colOff>
      <xdr:row>37</xdr:row>
      <xdr:rowOff>162657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047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83933</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5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14091</xdr:rowOff>
    </xdr:from>
    <xdr:to>
      <xdr:col>81</xdr:col>
      <xdr:colOff>101600</xdr:colOff>
      <xdr:row>38</xdr:row>
      <xdr:rowOff>115691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2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106818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2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95541</xdr:rowOff>
    </xdr:from>
    <xdr:to>
      <xdr:col>76</xdr:col>
      <xdr:colOff>165100</xdr:colOff>
      <xdr:row>38</xdr:row>
      <xdr:rowOff>25691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3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42218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21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19844</xdr:rowOff>
    </xdr:from>
    <xdr:to>
      <xdr:col>72</xdr:col>
      <xdr:colOff>38100</xdr:colOff>
      <xdr:row>38</xdr:row>
      <xdr:rowOff>121444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3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112571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113482</xdr:rowOff>
    </xdr:from>
    <xdr:to>
      <xdr:col>67</xdr:col>
      <xdr:colOff>101600</xdr:colOff>
      <xdr:row>37</xdr:row>
      <xdr:rowOff>43632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28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60159</xdr:rowOff>
    </xdr:from>
    <xdr:ext cx="59901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14795" y="6060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72163</xdr:rowOff>
    </xdr:from>
    <xdr:to>
      <xdr:col>85</xdr:col>
      <xdr:colOff>127000</xdr:colOff>
      <xdr:row>58</xdr:row>
      <xdr:rowOff>86189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10016263"/>
          <a:ext cx="838200" cy="1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86189</xdr:rowOff>
    </xdr:from>
    <xdr:to>
      <xdr:col>81</xdr:col>
      <xdr:colOff>50800</xdr:colOff>
      <xdr:row>58</xdr:row>
      <xdr:rowOff>135688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10030289"/>
          <a:ext cx="889000" cy="4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135688</xdr:rowOff>
    </xdr:from>
    <xdr:to>
      <xdr:col>76</xdr:col>
      <xdr:colOff>114300</xdr:colOff>
      <xdr:row>58</xdr:row>
      <xdr:rowOff>145505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10079788"/>
          <a:ext cx="889000" cy="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137656</xdr:rowOff>
    </xdr:from>
    <xdr:to>
      <xdr:col>71</xdr:col>
      <xdr:colOff>177800</xdr:colOff>
      <xdr:row>58</xdr:row>
      <xdr:rowOff>145505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10081756"/>
          <a:ext cx="8890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21363</xdr:rowOff>
    </xdr:from>
    <xdr:to>
      <xdr:col>85</xdr:col>
      <xdr:colOff>177800</xdr:colOff>
      <xdr:row>58</xdr:row>
      <xdr:rowOff>122963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6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107740</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8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35389</xdr:rowOff>
    </xdr:from>
    <xdr:to>
      <xdr:col>81</xdr:col>
      <xdr:colOff>101600</xdr:colOff>
      <xdr:row>58</xdr:row>
      <xdr:rowOff>136989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7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128116</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1007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84888</xdr:rowOff>
    </xdr:from>
    <xdr:to>
      <xdr:col>76</xdr:col>
      <xdr:colOff>165100</xdr:colOff>
      <xdr:row>59</xdr:row>
      <xdr:rowOff>15038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2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6165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12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94705</xdr:rowOff>
    </xdr:from>
    <xdr:to>
      <xdr:col>72</xdr:col>
      <xdr:colOff>38100</xdr:colOff>
      <xdr:row>59</xdr:row>
      <xdr:rowOff>24855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1003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15982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13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86856</xdr:rowOff>
    </xdr:from>
    <xdr:to>
      <xdr:col>67</xdr:col>
      <xdr:colOff>101600</xdr:colOff>
      <xdr:row>59</xdr:row>
      <xdr:rowOff>17006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1003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8133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12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32133</xdr:rowOff>
    </xdr:from>
    <xdr:to>
      <xdr:col>85</xdr:col>
      <xdr:colOff>127000</xdr:colOff>
      <xdr:row>97</xdr:row>
      <xdr:rowOff>95807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662783"/>
          <a:ext cx="838200" cy="6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82747</xdr:rowOff>
    </xdr:from>
    <xdr:to>
      <xdr:col>81</xdr:col>
      <xdr:colOff>50800</xdr:colOff>
      <xdr:row>97</xdr:row>
      <xdr:rowOff>95807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713397"/>
          <a:ext cx="889000" cy="1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82747</xdr:rowOff>
    </xdr:from>
    <xdr:to>
      <xdr:col>76</xdr:col>
      <xdr:colOff>114300</xdr:colOff>
      <xdr:row>97</xdr:row>
      <xdr:rowOff>148326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713397"/>
          <a:ext cx="889000" cy="6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148326</xdr:rowOff>
    </xdr:from>
    <xdr:to>
      <xdr:col>71</xdr:col>
      <xdr:colOff>177800</xdr:colOff>
      <xdr:row>97</xdr:row>
      <xdr:rowOff>163940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778976"/>
          <a:ext cx="889000" cy="1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152783</xdr:rowOff>
    </xdr:from>
    <xdr:to>
      <xdr:col>85</xdr:col>
      <xdr:colOff>177800</xdr:colOff>
      <xdr:row>97</xdr:row>
      <xdr:rowOff>82933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1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4210</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463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45007</xdr:rowOff>
    </xdr:from>
    <xdr:to>
      <xdr:col>81</xdr:col>
      <xdr:colOff>101600</xdr:colOff>
      <xdr:row>97</xdr:row>
      <xdr:rowOff>146607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67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137734</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768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31947</xdr:rowOff>
    </xdr:from>
    <xdr:to>
      <xdr:col>76</xdr:col>
      <xdr:colOff>165100</xdr:colOff>
      <xdr:row>97</xdr:row>
      <xdr:rowOff>133547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66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124674</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755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97526</xdr:rowOff>
    </xdr:from>
    <xdr:to>
      <xdr:col>72</xdr:col>
      <xdr:colOff>38100</xdr:colOff>
      <xdr:row>98</xdr:row>
      <xdr:rowOff>27676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72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18803</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820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113140</xdr:rowOff>
    </xdr:from>
    <xdr:to>
      <xdr:col>67</xdr:col>
      <xdr:colOff>101600</xdr:colOff>
      <xdr:row>98</xdr:row>
      <xdr:rowOff>43290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74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34417</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83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総務費はふるさと寄付の増に伴う関係経費の増や定住促進賃貸住宅建設補助金等により住民一人当たり</a:t>
          </a:r>
          <a:r>
            <a:rPr kumimoji="1" lang="en-US" altLang="ja-JP" sz="1300">
              <a:latin typeface="ＭＳ Ｐゴシック" panose="020B0600070205080204" pitchFamily="50" charset="-128"/>
              <a:ea typeface="ＭＳ Ｐゴシック" panose="020B0600070205080204" pitchFamily="50" charset="-128"/>
            </a:rPr>
            <a:t>616,470</a:t>
          </a:r>
          <a:r>
            <a:rPr kumimoji="1" lang="ja-JP" altLang="en-US" sz="1300">
              <a:latin typeface="ＭＳ Ｐゴシック" panose="020B0600070205080204" pitchFamily="50" charset="-128"/>
              <a:ea typeface="ＭＳ Ｐゴシック" panose="020B0600070205080204" pitchFamily="50" charset="-128"/>
            </a:rPr>
            <a:t>円と類似団体と比較し、かなり高い数値となっている。</a:t>
          </a:r>
        </a:p>
        <a:p>
          <a:r>
            <a:rPr kumimoji="1" lang="ja-JP" altLang="en-US" sz="1300">
              <a:latin typeface="ＭＳ Ｐゴシック" panose="020B0600070205080204" pitchFamily="50" charset="-128"/>
              <a:ea typeface="ＭＳ Ｐゴシック" panose="020B0600070205080204" pitchFamily="50" charset="-128"/>
            </a:rPr>
            <a:t>　また、土木費についても住民一人当たり</a:t>
          </a:r>
          <a:r>
            <a:rPr kumimoji="1" lang="en-US" altLang="ja-JP" sz="1300">
              <a:latin typeface="ＭＳ Ｐゴシック" panose="020B0600070205080204" pitchFamily="50" charset="-128"/>
              <a:ea typeface="ＭＳ Ｐゴシック" panose="020B0600070205080204" pitchFamily="50" charset="-128"/>
            </a:rPr>
            <a:t>258,180</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高い水準となっているが、町道補修や除排雪経費に要する経費、橋梁長寿命化修繕、公営住宅長寿命化修繕等による普通建設費が増嵩していることが要因となっているため、今後、単年度に事業負担が偏らないよう平準化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北海道妹背牛町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財政調整基金残高は、令和２年度以降決算余剰金を積み立てることができたため増加している。</a:t>
          </a:r>
        </a:p>
        <a:p>
          <a:r>
            <a:rPr kumimoji="1" lang="ja-JP" altLang="en-US" sz="1400">
              <a:latin typeface="ＭＳ ゴシック" pitchFamily="49" charset="-128"/>
              <a:ea typeface="ＭＳ ゴシック" pitchFamily="49" charset="-128"/>
            </a:rPr>
            <a:t>　実質収支額は、</a:t>
          </a:r>
          <a:r>
            <a:rPr kumimoji="1" lang="en-US" altLang="ja-JP" sz="1400">
              <a:latin typeface="ＭＳ ゴシック" pitchFamily="49" charset="-128"/>
              <a:ea typeface="ＭＳ ゴシック" pitchFamily="49" charset="-128"/>
            </a:rPr>
            <a:t>50</a:t>
          </a:r>
          <a:r>
            <a:rPr kumimoji="1" lang="ja-JP" altLang="en-US" sz="1400">
              <a:latin typeface="ＭＳ ゴシック" pitchFamily="49" charset="-128"/>
              <a:ea typeface="ＭＳ ゴシック" pitchFamily="49" charset="-128"/>
            </a:rPr>
            <a:t>百万円前後の横這いで推移している。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北海道妹背牛町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全会計が黒字決算となっており安定して推移している。</a:t>
          </a:r>
        </a:p>
        <a:p>
          <a:r>
            <a:rPr kumimoji="1" lang="ja-JP" altLang="en-US" sz="1400">
              <a:latin typeface="ＭＳ ゴシック" pitchFamily="49" charset="-128"/>
              <a:ea typeface="ＭＳ ゴシック" pitchFamily="49" charset="-128"/>
            </a:rPr>
            <a:t>　標準財政規模比については普通交付税等に起因するところが大きい。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4989888</v>
      </c>
      <c r="BO4" s="358"/>
      <c r="BP4" s="358"/>
      <c r="BQ4" s="358"/>
      <c r="BR4" s="358"/>
      <c r="BS4" s="358"/>
      <c r="BT4" s="358"/>
      <c r="BU4" s="359"/>
      <c r="BV4" s="357">
        <v>5064120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2.7</v>
      </c>
      <c r="CU4" s="364"/>
      <c r="CV4" s="364"/>
      <c r="CW4" s="364"/>
      <c r="CX4" s="364"/>
      <c r="CY4" s="364"/>
      <c r="CZ4" s="364"/>
      <c r="DA4" s="365"/>
      <c r="DB4" s="363">
        <v>3.4</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4927485</v>
      </c>
      <c r="BO5" s="395"/>
      <c r="BP5" s="395"/>
      <c r="BQ5" s="395"/>
      <c r="BR5" s="395"/>
      <c r="BS5" s="395"/>
      <c r="BT5" s="395"/>
      <c r="BU5" s="396"/>
      <c r="BV5" s="394">
        <v>4990174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77.8</v>
      </c>
      <c r="CU5" s="392"/>
      <c r="CV5" s="392"/>
      <c r="CW5" s="392"/>
      <c r="CX5" s="392"/>
      <c r="CY5" s="392"/>
      <c r="CZ5" s="392"/>
      <c r="DA5" s="393"/>
      <c r="DB5" s="391">
        <v>74.099999999999994</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62403</v>
      </c>
      <c r="BO6" s="395"/>
      <c r="BP6" s="395"/>
      <c r="BQ6" s="395"/>
      <c r="BR6" s="395"/>
      <c r="BS6" s="395"/>
      <c r="BT6" s="395"/>
      <c r="BU6" s="396"/>
      <c r="BV6" s="394">
        <v>73946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78</v>
      </c>
      <c r="CU6" s="432"/>
      <c r="CV6" s="432"/>
      <c r="CW6" s="432"/>
      <c r="CX6" s="432"/>
      <c r="CY6" s="432"/>
      <c r="CZ6" s="432"/>
      <c r="DA6" s="433"/>
      <c r="DB6" s="431">
        <v>74.400000000000006</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2500</v>
      </c>
      <c r="BO7" s="395"/>
      <c r="BP7" s="395"/>
      <c r="BQ7" s="395"/>
      <c r="BR7" s="395"/>
      <c r="BS7" s="395"/>
      <c r="BT7" s="395"/>
      <c r="BU7" s="396"/>
      <c r="BV7" s="394">
        <v>0</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2227218</v>
      </c>
      <c r="CU7" s="395"/>
      <c r="CV7" s="395"/>
      <c r="CW7" s="395"/>
      <c r="CX7" s="395"/>
      <c r="CY7" s="395"/>
      <c r="CZ7" s="395"/>
      <c r="DA7" s="396"/>
      <c r="DB7" s="394">
        <v>2148796</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59903</v>
      </c>
      <c r="BO8" s="395"/>
      <c r="BP8" s="395"/>
      <c r="BQ8" s="395"/>
      <c r="BR8" s="395"/>
      <c r="BS8" s="395"/>
      <c r="BT8" s="395"/>
      <c r="BU8" s="396"/>
      <c r="BV8" s="394">
        <v>73946</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0.16</v>
      </c>
      <c r="CU8" s="435"/>
      <c r="CV8" s="435"/>
      <c r="CW8" s="435"/>
      <c r="CX8" s="435"/>
      <c r="CY8" s="435"/>
      <c r="CZ8" s="435"/>
      <c r="DA8" s="436"/>
      <c r="DB8" s="434">
        <v>0.16</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2693</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-14043</v>
      </c>
      <c r="BO9" s="395"/>
      <c r="BP9" s="395"/>
      <c r="BQ9" s="395"/>
      <c r="BR9" s="395"/>
      <c r="BS9" s="395"/>
      <c r="BT9" s="395"/>
      <c r="BU9" s="396"/>
      <c r="BV9" s="394">
        <v>15322</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17.100000000000001</v>
      </c>
      <c r="CU9" s="392"/>
      <c r="CV9" s="392"/>
      <c r="CW9" s="392"/>
      <c r="CX9" s="392"/>
      <c r="CY9" s="392"/>
      <c r="CZ9" s="392"/>
      <c r="DA9" s="393"/>
      <c r="DB9" s="391">
        <v>14.6</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3091</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20003</v>
      </c>
      <c r="BO10" s="395"/>
      <c r="BP10" s="395"/>
      <c r="BQ10" s="395"/>
      <c r="BR10" s="395"/>
      <c r="BS10" s="395"/>
      <c r="BT10" s="395"/>
      <c r="BU10" s="396"/>
      <c r="BV10" s="394">
        <v>40165</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2565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2512</v>
      </c>
      <c r="S13" s="479"/>
      <c r="T13" s="479"/>
      <c r="U13" s="479"/>
      <c r="V13" s="480"/>
      <c r="W13" s="410" t="s">
        <v>131</v>
      </c>
      <c r="X13" s="411"/>
      <c r="Y13" s="411"/>
      <c r="Z13" s="411"/>
      <c r="AA13" s="411"/>
      <c r="AB13" s="401"/>
      <c r="AC13" s="445">
        <v>462</v>
      </c>
      <c r="AD13" s="446"/>
      <c r="AE13" s="446"/>
      <c r="AF13" s="446"/>
      <c r="AG13" s="488"/>
      <c r="AH13" s="445">
        <v>527</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5960</v>
      </c>
      <c r="BO13" s="395"/>
      <c r="BP13" s="395"/>
      <c r="BQ13" s="395"/>
      <c r="BR13" s="395"/>
      <c r="BS13" s="395"/>
      <c r="BT13" s="395"/>
      <c r="BU13" s="396"/>
      <c r="BV13" s="394">
        <v>55487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6.6</v>
      </c>
      <c r="CU13" s="392"/>
      <c r="CV13" s="392"/>
      <c r="CW13" s="392"/>
      <c r="CX13" s="392"/>
      <c r="CY13" s="392"/>
      <c r="CZ13" s="392"/>
      <c r="DA13" s="393"/>
      <c r="DB13" s="391">
        <v>6</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2635</v>
      </c>
      <c r="S14" s="479"/>
      <c r="T14" s="479"/>
      <c r="U14" s="479"/>
      <c r="V14" s="480"/>
      <c r="W14" s="384"/>
      <c r="X14" s="385"/>
      <c r="Y14" s="385"/>
      <c r="Z14" s="385"/>
      <c r="AA14" s="385"/>
      <c r="AB14" s="374"/>
      <c r="AC14" s="481">
        <v>34.799999999999997</v>
      </c>
      <c r="AD14" s="482"/>
      <c r="AE14" s="482"/>
      <c r="AF14" s="482"/>
      <c r="AG14" s="483"/>
      <c r="AH14" s="481">
        <v>35.9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2583</v>
      </c>
      <c r="S15" s="479"/>
      <c r="T15" s="479"/>
      <c r="U15" s="479"/>
      <c r="V15" s="480"/>
      <c r="W15" s="410" t="s">
        <v>137</v>
      </c>
      <c r="X15" s="411"/>
      <c r="Y15" s="411"/>
      <c r="Z15" s="411"/>
      <c r="AA15" s="411"/>
      <c r="AB15" s="401"/>
      <c r="AC15" s="445">
        <v>250</v>
      </c>
      <c r="AD15" s="446"/>
      <c r="AE15" s="446"/>
      <c r="AF15" s="446"/>
      <c r="AG15" s="488"/>
      <c r="AH15" s="445">
        <v>263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337989</v>
      </c>
      <c r="BO15" s="358"/>
      <c r="BP15" s="358"/>
      <c r="BQ15" s="358"/>
      <c r="BR15" s="358"/>
      <c r="BS15" s="358"/>
      <c r="BT15" s="358"/>
      <c r="BU15" s="359"/>
      <c r="BV15" s="357">
        <v>334790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18.8</v>
      </c>
      <c r="AD16" s="482"/>
      <c r="AE16" s="482"/>
      <c r="AF16" s="482"/>
      <c r="AG16" s="483"/>
      <c r="AH16" s="481">
        <v>17.899999999999999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2144828</v>
      </c>
      <c r="BO16" s="395"/>
      <c r="BP16" s="395"/>
      <c r="BQ16" s="395"/>
      <c r="BR16" s="395"/>
      <c r="BS16" s="395"/>
      <c r="BT16" s="395"/>
      <c r="BU16" s="396"/>
      <c r="BV16" s="394">
        <v>2064872</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141</v>
      </c>
      <c r="S17" s="501"/>
      <c r="T17" s="501"/>
      <c r="U17" s="501"/>
      <c r="V17" s="502"/>
      <c r="W17" s="410" t="s">
        <v>144</v>
      </c>
      <c r="X17" s="411"/>
      <c r="Y17" s="411"/>
      <c r="Z17" s="411"/>
      <c r="AA17" s="411"/>
      <c r="AB17" s="401"/>
      <c r="AC17" s="445">
        <v>616</v>
      </c>
      <c r="AD17" s="446"/>
      <c r="AE17" s="446"/>
      <c r="AF17" s="446"/>
      <c r="AG17" s="488"/>
      <c r="AH17" s="445">
        <v>680</v>
      </c>
      <c r="AI17" s="446"/>
      <c r="AJ17" s="446"/>
      <c r="AK17" s="446"/>
      <c r="AL17" s="447"/>
      <c r="AM17" s="423"/>
      <c r="AN17" s="424"/>
      <c r="AO17" s="424"/>
      <c r="AP17" s="424"/>
      <c r="AQ17" s="424"/>
      <c r="AR17" s="424"/>
      <c r="AS17" s="424"/>
      <c r="AT17" s="425"/>
      <c r="AU17" s="426"/>
      <c r="AV17" s="427"/>
      <c r="AW17" s="427"/>
      <c r="AX17" s="427"/>
      <c r="AY17" s="428" t="s">
        <v>145</v>
      </c>
      <c r="AZ17" s="429"/>
      <c r="BA17" s="429"/>
      <c r="BB17" s="429"/>
      <c r="BC17" s="429"/>
      <c r="BD17" s="429"/>
      <c r="BE17" s="429"/>
      <c r="BF17" s="429"/>
      <c r="BG17" s="429"/>
      <c r="BH17" s="429"/>
      <c r="BI17" s="429"/>
      <c r="BJ17" s="429"/>
      <c r="BK17" s="429"/>
      <c r="BL17" s="429"/>
      <c r="BM17" s="430"/>
      <c r="BN17" s="394">
        <v>414598</v>
      </c>
      <c r="BO17" s="395"/>
      <c r="BP17" s="395"/>
      <c r="BQ17" s="395"/>
      <c r="BR17" s="395"/>
      <c r="BS17" s="395"/>
      <c r="BT17" s="395"/>
      <c r="BU17" s="396"/>
      <c r="BV17" s="394">
        <v>410420</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146</v>
      </c>
      <c r="C18" s="437"/>
      <c r="D18" s="437"/>
      <c r="E18" s="517"/>
      <c r="F18" s="517"/>
      <c r="G18" s="517"/>
      <c r="H18" s="517"/>
      <c r="I18" s="517"/>
      <c r="J18" s="517"/>
      <c r="K18" s="517"/>
      <c r="L18" s="518">
        <v>48.64</v>
      </c>
      <c r="M18" s="518"/>
      <c r="N18" s="518"/>
      <c r="O18" s="518"/>
      <c r="P18" s="518"/>
      <c r="Q18" s="518"/>
      <c r="R18" s="519"/>
      <c r="S18" s="519"/>
      <c r="T18" s="519"/>
      <c r="U18" s="519"/>
      <c r="V18" s="520"/>
      <c r="W18" s="412"/>
      <c r="X18" s="413"/>
      <c r="Y18" s="413"/>
      <c r="Z18" s="413"/>
      <c r="AA18" s="413"/>
      <c r="AB18" s="404"/>
      <c r="AC18" s="521">
        <v>46.4</v>
      </c>
      <c r="AD18" s="522"/>
      <c r="AE18" s="522"/>
      <c r="AF18" s="522"/>
      <c r="AG18" s="523"/>
      <c r="AH18" s="521">
        <v>46.3</v>
      </c>
      <c r="AI18" s="522"/>
      <c r="AJ18" s="522"/>
      <c r="AK18" s="522"/>
      <c r="AL18" s="524"/>
      <c r="AM18" s="423"/>
      <c r="AN18" s="424"/>
      <c r="AO18" s="424"/>
      <c r="AP18" s="424"/>
      <c r="AQ18" s="424"/>
      <c r="AR18" s="424"/>
      <c r="AS18" s="424"/>
      <c r="AT18" s="425"/>
      <c r="AU18" s="426"/>
      <c r="AV18" s="427"/>
      <c r="AW18" s="427"/>
      <c r="AX18" s="427"/>
      <c r="AY18" s="428" t="s">
        <v>147</v>
      </c>
      <c r="AZ18" s="429"/>
      <c r="BA18" s="429"/>
      <c r="BB18" s="429"/>
      <c r="BC18" s="429"/>
      <c r="BD18" s="429"/>
      <c r="BE18" s="429"/>
      <c r="BF18" s="429"/>
      <c r="BG18" s="429"/>
      <c r="BH18" s="429"/>
      <c r="BI18" s="429"/>
      <c r="BJ18" s="429"/>
      <c r="BK18" s="429"/>
      <c r="BL18" s="429"/>
      <c r="BM18" s="430"/>
      <c r="BN18" s="394">
        <v>1754030</v>
      </c>
      <c r="BO18" s="395"/>
      <c r="BP18" s="395"/>
      <c r="BQ18" s="395"/>
      <c r="BR18" s="395"/>
      <c r="BS18" s="395"/>
      <c r="BT18" s="395"/>
      <c r="BU18" s="396"/>
      <c r="BV18" s="394">
        <v>1605973</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148</v>
      </c>
      <c r="C19" s="437"/>
      <c r="D19" s="437"/>
      <c r="E19" s="517"/>
      <c r="F19" s="517"/>
      <c r="G19" s="517"/>
      <c r="H19" s="517"/>
      <c r="I19" s="517"/>
      <c r="J19" s="517"/>
      <c r="K19" s="517"/>
      <c r="L19" s="525">
        <v>55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149</v>
      </c>
      <c r="AZ19" s="429"/>
      <c r="BA19" s="429"/>
      <c r="BB19" s="429"/>
      <c r="BC19" s="429"/>
      <c r="BD19" s="429"/>
      <c r="BE19" s="429"/>
      <c r="BF19" s="429"/>
      <c r="BG19" s="429"/>
      <c r="BH19" s="429"/>
      <c r="BI19" s="429"/>
      <c r="BJ19" s="429"/>
      <c r="BK19" s="429"/>
      <c r="BL19" s="429"/>
      <c r="BM19" s="430"/>
      <c r="BN19" s="394">
        <v>2580747</v>
      </c>
      <c r="BO19" s="395"/>
      <c r="BP19" s="395"/>
      <c r="BQ19" s="395"/>
      <c r="BR19" s="395"/>
      <c r="BS19" s="395"/>
      <c r="BT19" s="395"/>
      <c r="BU19" s="396"/>
      <c r="BV19" s="394">
        <v>2512009</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150</v>
      </c>
      <c r="C20" s="437"/>
      <c r="D20" s="437"/>
      <c r="E20" s="517"/>
      <c r="F20" s="517"/>
      <c r="G20" s="517"/>
      <c r="H20" s="517"/>
      <c r="I20" s="517"/>
      <c r="J20" s="517"/>
      <c r="K20" s="517"/>
      <c r="L20" s="525">
        <v>1201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151</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152</v>
      </c>
      <c r="C22" s="538"/>
      <c r="D22" s="539"/>
      <c r="E22" s="406" t="s">
        <v>1</v>
      </c>
      <c r="F22" s="411"/>
      <c r="G22" s="411"/>
      <c r="H22" s="411"/>
      <c r="I22" s="411"/>
      <c r="J22" s="411"/>
      <c r="K22" s="401"/>
      <c r="L22" s="406" t="s">
        <v>153</v>
      </c>
      <c r="M22" s="411"/>
      <c r="N22" s="411"/>
      <c r="O22" s="411"/>
      <c r="P22" s="401"/>
      <c r="Q22" s="569" t="s">
        <v>154</v>
      </c>
      <c r="R22" s="570"/>
      <c r="S22" s="570"/>
      <c r="T22" s="570"/>
      <c r="U22" s="570"/>
      <c r="V22" s="571"/>
      <c r="W22" s="537" t="s">
        <v>155</v>
      </c>
      <c r="X22" s="538"/>
      <c r="Y22" s="539"/>
      <c r="Z22" s="406" t="s">
        <v>1</v>
      </c>
      <c r="AA22" s="411"/>
      <c r="AB22" s="411"/>
      <c r="AC22" s="411"/>
      <c r="AD22" s="411"/>
      <c r="AE22" s="411"/>
      <c r="AF22" s="411"/>
      <c r="AG22" s="401"/>
      <c r="AH22" s="575" t="s">
        <v>156</v>
      </c>
      <c r="AI22" s="411"/>
      <c r="AJ22" s="411"/>
      <c r="AK22" s="411"/>
      <c r="AL22" s="401"/>
      <c r="AM22" s="575" t="s">
        <v>157</v>
      </c>
      <c r="AN22" s="576"/>
      <c r="AO22" s="576"/>
      <c r="AP22" s="576"/>
      <c r="AQ22" s="576"/>
      <c r="AR22" s="577"/>
      <c r="AS22" s="569" t="s">
        <v>154</v>
      </c>
      <c r="AT22" s="570"/>
      <c r="AU22" s="570"/>
      <c r="AV22" s="570"/>
      <c r="AW22" s="570"/>
      <c r="AX22" s="581"/>
      <c r="AY22" s="354" t="s">
        <v>158</v>
      </c>
      <c r="AZ22" s="355"/>
      <c r="BA22" s="355"/>
      <c r="BB22" s="355"/>
      <c r="BC22" s="355"/>
      <c r="BD22" s="355"/>
      <c r="BE22" s="355"/>
      <c r="BF22" s="355"/>
      <c r="BG22" s="355"/>
      <c r="BH22" s="355"/>
      <c r="BI22" s="355"/>
      <c r="BJ22" s="355"/>
      <c r="BK22" s="355"/>
      <c r="BL22" s="355"/>
      <c r="BM22" s="356"/>
      <c r="BN22" s="357">
        <v>4882247</v>
      </c>
      <c r="BO22" s="358"/>
      <c r="BP22" s="358"/>
      <c r="BQ22" s="358"/>
      <c r="BR22" s="358"/>
      <c r="BS22" s="358"/>
      <c r="BT22" s="358"/>
      <c r="BU22" s="359"/>
      <c r="BV22" s="357">
        <v>4766542</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159</v>
      </c>
      <c r="AZ23" s="429"/>
      <c r="BA23" s="429"/>
      <c r="BB23" s="429"/>
      <c r="BC23" s="429"/>
      <c r="BD23" s="429"/>
      <c r="BE23" s="429"/>
      <c r="BF23" s="429"/>
      <c r="BG23" s="429"/>
      <c r="BH23" s="429"/>
      <c r="BI23" s="429"/>
      <c r="BJ23" s="429"/>
      <c r="BK23" s="429"/>
      <c r="BL23" s="429"/>
      <c r="BM23" s="430"/>
      <c r="BN23" s="394">
        <v>4389615</v>
      </c>
      <c r="BO23" s="395"/>
      <c r="BP23" s="395"/>
      <c r="BQ23" s="395"/>
      <c r="BR23" s="395"/>
      <c r="BS23" s="395"/>
      <c r="BT23" s="395"/>
      <c r="BU23" s="396"/>
      <c r="BV23" s="394">
        <v>4247410</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160</v>
      </c>
      <c r="F24" s="424"/>
      <c r="G24" s="424"/>
      <c r="H24" s="424"/>
      <c r="I24" s="424"/>
      <c r="J24" s="424"/>
      <c r="K24" s="425"/>
      <c r="L24" s="445">
        <v>1</v>
      </c>
      <c r="M24" s="446"/>
      <c r="N24" s="446"/>
      <c r="O24" s="446"/>
      <c r="P24" s="488"/>
      <c r="Q24" s="445">
        <v>6616</v>
      </c>
      <c r="R24" s="446"/>
      <c r="S24" s="446"/>
      <c r="T24" s="446"/>
      <c r="U24" s="446"/>
      <c r="V24" s="488"/>
      <c r="W24" s="540"/>
      <c r="X24" s="541"/>
      <c r="Y24" s="542"/>
      <c r="Z24" s="444" t="s">
        <v>161</v>
      </c>
      <c r="AA24" s="424"/>
      <c r="AB24" s="424"/>
      <c r="AC24" s="424"/>
      <c r="AD24" s="424"/>
      <c r="AE24" s="424"/>
      <c r="AF24" s="424"/>
      <c r="AG24" s="425"/>
      <c r="AH24" s="445">
        <v>59</v>
      </c>
      <c r="AI24" s="446"/>
      <c r="AJ24" s="446"/>
      <c r="AK24" s="446"/>
      <c r="AL24" s="488"/>
      <c r="AM24" s="445">
        <v>183195</v>
      </c>
      <c r="AN24" s="446"/>
      <c r="AO24" s="446"/>
      <c r="AP24" s="446"/>
      <c r="AQ24" s="446"/>
      <c r="AR24" s="488"/>
      <c r="AS24" s="445">
        <v>3105</v>
      </c>
      <c r="AT24" s="446"/>
      <c r="AU24" s="446"/>
      <c r="AV24" s="446"/>
      <c r="AW24" s="446"/>
      <c r="AX24" s="447"/>
      <c r="AY24" s="510" t="s">
        <v>162</v>
      </c>
      <c r="AZ24" s="511"/>
      <c r="BA24" s="511"/>
      <c r="BB24" s="511"/>
      <c r="BC24" s="511"/>
      <c r="BD24" s="511"/>
      <c r="BE24" s="511"/>
      <c r="BF24" s="511"/>
      <c r="BG24" s="511"/>
      <c r="BH24" s="511"/>
      <c r="BI24" s="511"/>
      <c r="BJ24" s="511"/>
      <c r="BK24" s="511"/>
      <c r="BL24" s="511"/>
      <c r="BM24" s="512"/>
      <c r="BN24" s="394">
        <v>4421028</v>
      </c>
      <c r="BO24" s="395"/>
      <c r="BP24" s="395"/>
      <c r="BQ24" s="395"/>
      <c r="BR24" s="395"/>
      <c r="BS24" s="395"/>
      <c r="BT24" s="395"/>
      <c r="BU24" s="396"/>
      <c r="BV24" s="394">
        <v>4227611</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163</v>
      </c>
      <c r="F25" s="424"/>
      <c r="G25" s="424"/>
      <c r="H25" s="424"/>
      <c r="I25" s="424"/>
      <c r="J25" s="424"/>
      <c r="K25" s="425"/>
      <c r="L25" s="445">
        <v>1</v>
      </c>
      <c r="M25" s="446"/>
      <c r="N25" s="446"/>
      <c r="O25" s="446"/>
      <c r="P25" s="488"/>
      <c r="Q25" s="445">
        <v>6127</v>
      </c>
      <c r="R25" s="446"/>
      <c r="S25" s="446"/>
      <c r="T25" s="446"/>
      <c r="U25" s="446"/>
      <c r="V25" s="488"/>
      <c r="W25" s="540"/>
      <c r="X25" s="541"/>
      <c r="Y25" s="542"/>
      <c r="Z25" s="444" t="s">
        <v>164</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165</v>
      </c>
      <c r="AZ25" s="355"/>
      <c r="BA25" s="355"/>
      <c r="BB25" s="355"/>
      <c r="BC25" s="355"/>
      <c r="BD25" s="355"/>
      <c r="BE25" s="355"/>
      <c r="BF25" s="355"/>
      <c r="BG25" s="355"/>
      <c r="BH25" s="355"/>
      <c r="BI25" s="355"/>
      <c r="BJ25" s="355"/>
      <c r="BK25" s="355"/>
      <c r="BL25" s="355"/>
      <c r="BM25" s="356"/>
      <c r="BN25" s="357">
        <v>94952</v>
      </c>
      <c r="BO25" s="358"/>
      <c r="BP25" s="358"/>
      <c r="BQ25" s="358"/>
      <c r="BR25" s="358"/>
      <c r="BS25" s="358"/>
      <c r="BT25" s="358"/>
      <c r="BU25" s="359"/>
      <c r="BV25" s="357">
        <v>79</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166</v>
      </c>
      <c r="F26" s="424"/>
      <c r="G26" s="424"/>
      <c r="H26" s="424"/>
      <c r="I26" s="424"/>
      <c r="J26" s="424"/>
      <c r="K26" s="425"/>
      <c r="L26" s="445">
        <v>1</v>
      </c>
      <c r="M26" s="446"/>
      <c r="N26" s="446"/>
      <c r="O26" s="446"/>
      <c r="P26" s="488"/>
      <c r="Q26" s="445">
        <v>5555</v>
      </c>
      <c r="R26" s="446"/>
      <c r="S26" s="446"/>
      <c r="T26" s="446"/>
      <c r="U26" s="446"/>
      <c r="V26" s="488"/>
      <c r="W26" s="540"/>
      <c r="X26" s="541"/>
      <c r="Y26" s="542"/>
      <c r="Z26" s="444" t="s">
        <v>167</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168</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169</v>
      </c>
      <c r="F27" s="424"/>
      <c r="G27" s="424"/>
      <c r="H27" s="424"/>
      <c r="I27" s="424"/>
      <c r="J27" s="424"/>
      <c r="K27" s="425"/>
      <c r="L27" s="445">
        <v>1</v>
      </c>
      <c r="M27" s="446"/>
      <c r="N27" s="446"/>
      <c r="O27" s="446"/>
      <c r="P27" s="488"/>
      <c r="Q27" s="445">
        <v>2680</v>
      </c>
      <c r="R27" s="446"/>
      <c r="S27" s="446"/>
      <c r="T27" s="446"/>
      <c r="U27" s="446"/>
      <c r="V27" s="488"/>
      <c r="W27" s="540"/>
      <c r="X27" s="541"/>
      <c r="Y27" s="542"/>
      <c r="Z27" s="444" t="s">
        <v>170</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171</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172</v>
      </c>
      <c r="F28" s="424"/>
      <c r="G28" s="424"/>
      <c r="H28" s="424"/>
      <c r="I28" s="424"/>
      <c r="J28" s="424"/>
      <c r="K28" s="425"/>
      <c r="L28" s="445">
        <v>1</v>
      </c>
      <c r="M28" s="446"/>
      <c r="N28" s="446"/>
      <c r="O28" s="446"/>
      <c r="P28" s="488"/>
      <c r="Q28" s="445">
        <v>2120</v>
      </c>
      <c r="R28" s="446"/>
      <c r="S28" s="446"/>
      <c r="T28" s="446"/>
      <c r="U28" s="446"/>
      <c r="V28" s="488"/>
      <c r="W28" s="540"/>
      <c r="X28" s="541"/>
      <c r="Y28" s="542"/>
      <c r="Z28" s="444" t="s">
        <v>173</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174</v>
      </c>
      <c r="AZ28" s="549"/>
      <c r="BA28" s="549"/>
      <c r="BB28" s="550"/>
      <c r="BC28" s="354" t="s">
        <v>46</v>
      </c>
      <c r="BD28" s="355"/>
      <c r="BE28" s="355"/>
      <c r="BF28" s="355"/>
      <c r="BG28" s="355"/>
      <c r="BH28" s="355"/>
      <c r="BI28" s="355"/>
      <c r="BJ28" s="355"/>
      <c r="BK28" s="355"/>
      <c r="BL28" s="355"/>
      <c r="BM28" s="356"/>
      <c r="BN28" s="357">
        <v>755316</v>
      </c>
      <c r="BO28" s="358"/>
      <c r="BP28" s="358"/>
      <c r="BQ28" s="358"/>
      <c r="BR28" s="358"/>
      <c r="BS28" s="358"/>
      <c r="BT28" s="358"/>
      <c r="BU28" s="359"/>
      <c r="BV28" s="357">
        <v>735313</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175</v>
      </c>
      <c r="F29" s="424"/>
      <c r="G29" s="424"/>
      <c r="H29" s="424"/>
      <c r="I29" s="424"/>
      <c r="J29" s="424"/>
      <c r="K29" s="425"/>
      <c r="L29" s="445">
        <v>7</v>
      </c>
      <c r="M29" s="446"/>
      <c r="N29" s="446"/>
      <c r="O29" s="446"/>
      <c r="P29" s="488"/>
      <c r="Q29" s="445">
        <v>1770</v>
      </c>
      <c r="R29" s="446"/>
      <c r="S29" s="446"/>
      <c r="T29" s="446"/>
      <c r="U29" s="446"/>
      <c r="V29" s="488"/>
      <c r="W29" s="543"/>
      <c r="X29" s="544"/>
      <c r="Y29" s="545"/>
      <c r="Z29" s="444" t="s">
        <v>176</v>
      </c>
      <c r="AA29" s="424"/>
      <c r="AB29" s="424"/>
      <c r="AC29" s="424"/>
      <c r="AD29" s="424"/>
      <c r="AE29" s="424"/>
      <c r="AF29" s="424"/>
      <c r="AG29" s="425"/>
      <c r="AH29" s="445">
        <v>59</v>
      </c>
      <c r="AI29" s="446"/>
      <c r="AJ29" s="446"/>
      <c r="AK29" s="446"/>
      <c r="AL29" s="488"/>
      <c r="AM29" s="445">
        <v>183195</v>
      </c>
      <c r="AN29" s="446"/>
      <c r="AO29" s="446"/>
      <c r="AP29" s="446"/>
      <c r="AQ29" s="446"/>
      <c r="AR29" s="488"/>
      <c r="AS29" s="445">
        <v>3105</v>
      </c>
      <c r="AT29" s="446"/>
      <c r="AU29" s="446"/>
      <c r="AV29" s="446"/>
      <c r="AW29" s="446"/>
      <c r="AX29" s="447"/>
      <c r="AY29" s="551"/>
      <c r="AZ29" s="552"/>
      <c r="BA29" s="552"/>
      <c r="BB29" s="553"/>
      <c r="BC29" s="428" t="s">
        <v>177</v>
      </c>
      <c r="BD29" s="429"/>
      <c r="BE29" s="429"/>
      <c r="BF29" s="429"/>
      <c r="BG29" s="429"/>
      <c r="BH29" s="429"/>
      <c r="BI29" s="429"/>
      <c r="BJ29" s="429"/>
      <c r="BK29" s="429"/>
      <c r="BL29" s="429"/>
      <c r="BM29" s="430"/>
      <c r="BN29" s="394">
        <v>237281</v>
      </c>
      <c r="BO29" s="395"/>
      <c r="BP29" s="395"/>
      <c r="BQ29" s="395"/>
      <c r="BR29" s="395"/>
      <c r="BS29" s="395"/>
      <c r="BT29" s="395"/>
      <c r="BU29" s="396"/>
      <c r="BV29" s="394">
        <v>227470</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178</v>
      </c>
      <c r="X30" s="562"/>
      <c r="Y30" s="562"/>
      <c r="Z30" s="562"/>
      <c r="AA30" s="562"/>
      <c r="AB30" s="562"/>
      <c r="AC30" s="562"/>
      <c r="AD30" s="562"/>
      <c r="AE30" s="562"/>
      <c r="AF30" s="562"/>
      <c r="AG30" s="563"/>
      <c r="AH30" s="521">
        <v>98.4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873699</v>
      </c>
      <c r="BO30" s="514"/>
      <c r="BP30" s="514"/>
      <c r="BQ30" s="514"/>
      <c r="BR30" s="514"/>
      <c r="BS30" s="514"/>
      <c r="BT30" s="514"/>
      <c r="BU30" s="515"/>
      <c r="BV30" s="513">
        <v>682597</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179</v>
      </c>
      <c r="D32" s="557"/>
      <c r="E32" s="557"/>
      <c r="F32" s="557"/>
      <c r="G32" s="557"/>
      <c r="H32" s="557"/>
      <c r="I32" s="557"/>
      <c r="J32" s="557"/>
      <c r="K32" s="557"/>
      <c r="L32" s="557"/>
      <c r="M32" s="557"/>
      <c r="N32" s="557"/>
      <c r="O32" s="557"/>
      <c r="P32" s="557"/>
      <c r="Q32" s="557"/>
      <c r="R32" s="557"/>
      <c r="S32" s="557"/>
      <c r="U32" s="398" t="s">
        <v>180</v>
      </c>
      <c r="V32" s="398"/>
      <c r="W32" s="398"/>
      <c r="X32" s="398"/>
      <c r="Y32" s="398"/>
      <c r="Z32" s="398"/>
      <c r="AA32" s="398"/>
      <c r="AB32" s="398"/>
      <c r="AC32" s="398"/>
      <c r="AD32" s="398"/>
      <c r="AE32" s="398"/>
      <c r="AF32" s="398"/>
      <c r="AG32" s="398"/>
      <c r="AH32" s="398"/>
      <c r="AI32" s="398"/>
      <c r="AJ32" s="398"/>
      <c r="AK32" s="398"/>
      <c r="AM32" s="398" t="s">
        <v>181</v>
      </c>
      <c r="AN32" s="398"/>
      <c r="AO32" s="398"/>
      <c r="AP32" s="398"/>
      <c r="AQ32" s="398"/>
      <c r="AR32" s="398"/>
      <c r="AS32" s="398"/>
      <c r="AT32" s="398"/>
      <c r="AU32" s="398"/>
      <c r="AV32" s="398"/>
      <c r="AW32" s="398"/>
      <c r="AX32" s="398"/>
      <c r="AY32" s="398"/>
      <c r="AZ32" s="398"/>
      <c r="BA32" s="398"/>
      <c r="BB32" s="398"/>
      <c r="BC32" s="398"/>
      <c r="BE32" s="398" t="s">
        <v>182</v>
      </c>
      <c r="BF32" s="398"/>
      <c r="BG32" s="398"/>
      <c r="BH32" s="398"/>
      <c r="BI32" s="398"/>
      <c r="BJ32" s="398"/>
      <c r="BK32" s="398"/>
      <c r="BL32" s="398"/>
      <c r="BM32" s="398"/>
      <c r="BN32" s="398"/>
      <c r="BO32" s="398"/>
      <c r="BP32" s="398"/>
      <c r="BQ32" s="398"/>
      <c r="BR32" s="398"/>
      <c r="BS32" s="398"/>
      <c r="BT32" s="398"/>
      <c r="BU32" s="398"/>
      <c r="BW32" s="398" t="s">
        <v>183</v>
      </c>
      <c r="BX32" s="398"/>
      <c r="BY32" s="398"/>
      <c r="BZ32" s="398"/>
      <c r="CA32" s="398"/>
      <c r="CB32" s="398"/>
      <c r="CC32" s="398"/>
      <c r="CD32" s="398"/>
      <c r="CE32" s="398"/>
      <c r="CF32" s="398"/>
      <c r="CG32" s="398"/>
      <c r="CH32" s="398"/>
      <c r="CI32" s="398"/>
      <c r="CJ32" s="398"/>
      <c r="CK32" s="398"/>
      <c r="CL32" s="398"/>
      <c r="CM32" s="398"/>
      <c r="CO32" s="398" t="s">
        <v>184</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185</v>
      </c>
      <c r="D33" s="418"/>
      <c r="E33" s="383" t="s">
        <v>186</v>
      </c>
      <c r="F33" s="383"/>
      <c r="G33" s="383"/>
      <c r="H33" s="383"/>
      <c r="I33" s="383"/>
      <c r="J33" s="383"/>
      <c r="K33" s="383"/>
      <c r="L33" s="383"/>
      <c r="M33" s="383"/>
      <c r="N33" s="383"/>
      <c r="O33" s="383"/>
      <c r="P33" s="383"/>
      <c r="Q33" s="383"/>
      <c r="R33" s="383"/>
      <c r="S33" s="383"/>
      <c r="T33" s="167"/>
      <c r="U33" s="418" t="s">
        <v>185</v>
      </c>
      <c r="V33" s="418"/>
      <c r="W33" s="383" t="s">
        <v>186</v>
      </c>
      <c r="X33" s="383"/>
      <c r="Y33" s="383"/>
      <c r="Z33" s="383"/>
      <c r="AA33" s="383"/>
      <c r="AB33" s="383"/>
      <c r="AC33" s="383"/>
      <c r="AD33" s="383"/>
      <c r="AE33" s="383"/>
      <c r="AF33" s="383"/>
      <c r="AG33" s="383"/>
      <c r="AH33" s="383"/>
      <c r="AI33" s="383"/>
      <c r="AJ33" s="383"/>
      <c r="AK33" s="383"/>
      <c r="AL33" s="167"/>
      <c r="AM33" s="418" t="s">
        <v>185</v>
      </c>
      <c r="AN33" s="418"/>
      <c r="AO33" s="383" t="s">
        <v>186</v>
      </c>
      <c r="AP33" s="383"/>
      <c r="AQ33" s="383"/>
      <c r="AR33" s="383"/>
      <c r="AS33" s="383"/>
      <c r="AT33" s="383"/>
      <c r="AU33" s="383"/>
      <c r="AV33" s="383"/>
      <c r="AW33" s="383"/>
      <c r="AX33" s="383"/>
      <c r="AY33" s="383"/>
      <c r="AZ33" s="383"/>
      <c r="BA33" s="383"/>
      <c r="BB33" s="383"/>
      <c r="BC33" s="383"/>
      <c r="BD33" s="173"/>
      <c r="BE33" s="383" t="s">
        <v>187</v>
      </c>
      <c r="BF33" s="383"/>
      <c r="BG33" s="383" t="s">
        <v>188</v>
      </c>
      <c r="BH33" s="383"/>
      <c r="BI33" s="383"/>
      <c r="BJ33" s="383"/>
      <c r="BK33" s="383"/>
      <c r="BL33" s="383"/>
      <c r="BM33" s="383"/>
      <c r="BN33" s="383"/>
      <c r="BO33" s="383"/>
      <c r="BP33" s="383"/>
      <c r="BQ33" s="383"/>
      <c r="BR33" s="383"/>
      <c r="BS33" s="383"/>
      <c r="BT33" s="383"/>
      <c r="BU33" s="383"/>
      <c r="BV33" s="173"/>
      <c r="BW33" s="418" t="s">
        <v>187</v>
      </c>
      <c r="BX33" s="418"/>
      <c r="BY33" s="383" t="s">
        <v>189</v>
      </c>
      <c r="BZ33" s="383"/>
      <c r="CA33" s="383"/>
      <c r="CB33" s="383"/>
      <c r="CC33" s="383"/>
      <c r="CD33" s="383"/>
      <c r="CE33" s="383"/>
      <c r="CF33" s="383"/>
      <c r="CG33" s="383"/>
      <c r="CH33" s="383"/>
      <c r="CI33" s="383"/>
      <c r="CJ33" s="383"/>
      <c r="CK33" s="383"/>
      <c r="CL33" s="383"/>
      <c r="CM33" s="383"/>
      <c r="CN33" s="167"/>
      <c r="CO33" s="418" t="s">
        <v>185</v>
      </c>
      <c r="CP33" s="418"/>
      <c r="CQ33" s="383" t="s">
        <v>190</v>
      </c>
      <c r="CR33" s="383"/>
      <c r="CS33" s="383"/>
      <c r="CT33" s="383"/>
      <c r="CU33" s="383"/>
      <c r="CV33" s="383"/>
      <c r="CW33" s="383"/>
      <c r="CX33" s="383"/>
      <c r="CY33" s="383"/>
      <c r="CZ33" s="383"/>
      <c r="DA33" s="383"/>
      <c r="DB33" s="383"/>
      <c r="DC33" s="383"/>
      <c r="DD33" s="383"/>
      <c r="DE33" s="383"/>
      <c r="DF33" s="167"/>
      <c r="DG33" s="583" t="s">
        <v>191</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簡易水道事業会計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北空知衛生センター組合</v>
      </c>
      <c r="BZ34" s="585"/>
      <c r="CA34" s="585"/>
      <c r="CB34" s="585"/>
      <c r="CC34" s="585"/>
      <c r="CD34" s="585"/>
      <c r="CE34" s="585"/>
      <c r="CF34" s="585"/>
      <c r="CG34" s="585"/>
      <c r="CH34" s="585"/>
      <c r="CI34" s="585"/>
      <c r="CJ34" s="585"/>
      <c r="CK34" s="585"/>
      <c r="CL34" s="585"/>
      <c r="CM34" s="585"/>
      <c r="CN34" s="163"/>
      <c r="CO34" s="584">
        <f>IF(CQ34="","",MAX(C34:D43,U34:V43,AM34:AN43,BE34:BF43,BW34:BX43)+1)</f>
        <v>15</v>
      </c>
      <c r="CP34" s="584"/>
      <c r="CQ34" s="585" t="str">
        <f>IF('各会計、関係団体の財政状況及び健全化判断比率'!BS7="","",'各会計、関係団体の財政状況及び健全化判断比率'!BS7)</f>
        <v>妹背牛振興公社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介護保険特別会計（保険事業勘定）</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農業集落排水事業会計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深川地区消防組合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北空知衛生施設組合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介護保険特別会計（サービス事業勘定）</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中・北空知廃棄物処理広域連合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北空知広域水道企業団</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空知教育センター組合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北空知圏学校給食組合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192</v>
      </c>
      <c r="E46" s="587" t="s">
        <v>193</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194</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195</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196</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197</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198</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199</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200</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lTtZV18vgdSHY9S0VuAYDK95K0QV2aOFUnQkVX3kmcMML0v9JdLxNTlwISIM2YXSjAwcEzsDz7xE/CFLUo6rYA==" saltValue="XzudLhtZzzOaMWB2gg7Yx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6" t="s">
        <v>529</v>
      </c>
      <c r="D34" s="1136"/>
      <c r="E34" s="1137"/>
      <c r="F34" s="32">
        <v>2.97</v>
      </c>
      <c r="G34" s="33">
        <v>2.74</v>
      </c>
      <c r="H34" s="33">
        <v>2.71</v>
      </c>
      <c r="I34" s="33">
        <v>3.44</v>
      </c>
      <c r="J34" s="34">
        <v>2.68</v>
      </c>
      <c r="K34" s="22"/>
      <c r="L34" s="22"/>
      <c r="M34" s="22"/>
      <c r="N34" s="22"/>
      <c r="O34" s="22"/>
      <c r="P34" s="22"/>
    </row>
    <row r="35" spans="1:16" ht="39" customHeight="1" x14ac:dyDescent="0.15">
      <c r="A35" s="22"/>
      <c r="B35" s="35"/>
      <c r="C35" s="1132" t="s">
        <v>530</v>
      </c>
      <c r="D35" s="1132"/>
      <c r="E35" s="1133"/>
      <c r="F35" s="36" t="s">
        <v>485</v>
      </c>
      <c r="G35" s="37" t="s">
        <v>485</v>
      </c>
      <c r="H35" s="37" t="s">
        <v>485</v>
      </c>
      <c r="I35" s="37" t="s">
        <v>485</v>
      </c>
      <c r="J35" s="38">
        <v>1.7</v>
      </c>
      <c r="K35" s="22"/>
      <c r="L35" s="22"/>
      <c r="M35" s="22"/>
      <c r="N35" s="22"/>
      <c r="O35" s="22"/>
      <c r="P35" s="22"/>
    </row>
    <row r="36" spans="1:16" ht="39" customHeight="1" x14ac:dyDescent="0.15">
      <c r="A36" s="22"/>
      <c r="B36" s="35"/>
      <c r="C36" s="1132" t="s">
        <v>531</v>
      </c>
      <c r="D36" s="1132"/>
      <c r="E36" s="1133"/>
      <c r="F36" s="36" t="s">
        <v>485</v>
      </c>
      <c r="G36" s="37" t="s">
        <v>485</v>
      </c>
      <c r="H36" s="37" t="s">
        <v>485</v>
      </c>
      <c r="I36" s="37" t="s">
        <v>485</v>
      </c>
      <c r="J36" s="38">
        <v>1.3</v>
      </c>
      <c r="K36" s="22"/>
      <c r="L36" s="22"/>
      <c r="M36" s="22"/>
      <c r="N36" s="22"/>
      <c r="O36" s="22"/>
      <c r="P36" s="22"/>
    </row>
    <row r="37" spans="1:16" ht="39" customHeight="1" x14ac:dyDescent="0.15">
      <c r="A37" s="22"/>
      <c r="B37" s="35"/>
      <c r="C37" s="1132" t="s">
        <v>532</v>
      </c>
      <c r="D37" s="1132"/>
      <c r="E37" s="1133"/>
      <c r="F37" s="36">
        <v>1.21</v>
      </c>
      <c r="G37" s="37">
        <v>0.46</v>
      </c>
      <c r="H37" s="37">
        <v>0.53</v>
      </c>
      <c r="I37" s="37">
        <v>0.81</v>
      </c>
      <c r="J37" s="38">
        <v>0.77</v>
      </c>
      <c r="K37" s="22"/>
      <c r="L37" s="22"/>
      <c r="M37" s="22"/>
      <c r="N37" s="22"/>
      <c r="O37" s="22"/>
      <c r="P37" s="22"/>
    </row>
    <row r="38" spans="1:16" ht="39" customHeight="1" x14ac:dyDescent="0.15">
      <c r="A38" s="22"/>
      <c r="B38" s="35"/>
      <c r="C38" s="1132" t="s">
        <v>533</v>
      </c>
      <c r="D38" s="1132"/>
      <c r="E38" s="1133"/>
      <c r="F38" s="36">
        <v>0.02</v>
      </c>
      <c r="G38" s="37">
        <v>0.03</v>
      </c>
      <c r="H38" s="37">
        <v>0.04</v>
      </c>
      <c r="I38" s="37">
        <v>0.05</v>
      </c>
      <c r="J38" s="38">
        <v>0.03</v>
      </c>
      <c r="K38" s="22"/>
      <c r="L38" s="22"/>
      <c r="M38" s="22"/>
      <c r="N38" s="22"/>
      <c r="O38" s="22"/>
      <c r="P38" s="22"/>
    </row>
    <row r="39" spans="1:16" ht="39" customHeight="1" x14ac:dyDescent="0.15">
      <c r="A39" s="22"/>
      <c r="B39" s="35"/>
      <c r="C39" s="1132" t="s">
        <v>534</v>
      </c>
      <c r="D39" s="1132"/>
      <c r="E39" s="1133"/>
      <c r="F39" s="36">
        <v>0</v>
      </c>
      <c r="G39" s="37">
        <v>0</v>
      </c>
      <c r="H39" s="37">
        <v>0</v>
      </c>
      <c r="I39" s="37">
        <v>0</v>
      </c>
      <c r="J39" s="38">
        <v>0</v>
      </c>
      <c r="K39" s="22"/>
      <c r="L39" s="22"/>
      <c r="M39" s="22"/>
      <c r="N39" s="22"/>
      <c r="O39" s="22"/>
      <c r="P39" s="22"/>
    </row>
    <row r="40" spans="1:16" ht="39" customHeight="1" x14ac:dyDescent="0.15">
      <c r="A40" s="22"/>
      <c r="B40" s="35"/>
      <c r="C40" s="1132" t="s">
        <v>535</v>
      </c>
      <c r="D40" s="1132"/>
      <c r="E40" s="1133"/>
      <c r="F40" s="36">
        <v>0</v>
      </c>
      <c r="G40" s="37">
        <v>0</v>
      </c>
      <c r="H40" s="37">
        <v>0</v>
      </c>
      <c r="I40" s="37">
        <v>0</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536</v>
      </c>
      <c r="D42" s="1132"/>
      <c r="E42" s="1133"/>
      <c r="F42" s="36" t="s">
        <v>485</v>
      </c>
      <c r="G42" s="37" t="s">
        <v>485</v>
      </c>
      <c r="H42" s="37" t="s">
        <v>485</v>
      </c>
      <c r="I42" s="37" t="s">
        <v>485</v>
      </c>
      <c r="J42" s="38" t="s">
        <v>485</v>
      </c>
      <c r="K42" s="22"/>
      <c r="L42" s="22"/>
      <c r="M42" s="22"/>
      <c r="N42" s="22"/>
      <c r="O42" s="22"/>
      <c r="P42" s="22"/>
    </row>
    <row r="43" spans="1:16" ht="39" customHeight="1" thickBot="1" x14ac:dyDescent="0.2">
      <c r="A43" s="22"/>
      <c r="B43" s="40"/>
      <c r="C43" s="1134" t="s">
        <v>537</v>
      </c>
      <c r="D43" s="1134"/>
      <c r="E43" s="1135"/>
      <c r="F43" s="41">
        <v>0.33</v>
      </c>
      <c r="G43" s="42">
        <v>0.25</v>
      </c>
      <c r="H43" s="42">
        <v>0.46</v>
      </c>
      <c r="I43" s="42">
        <v>1.87</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tdoRpK+KhTY5zmOL3LEY4aBvA3tF0W2vmYfDEYBsz8kP1LdVeJlVKAK3JsV5yca3RM7sMpI9Hh9KQB3qYW2hQ==" saltValue="1lBSpR6waXpedSiZFDxj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331</v>
      </c>
      <c r="L45" s="58">
        <v>345</v>
      </c>
      <c r="M45" s="58">
        <v>430</v>
      </c>
      <c r="N45" s="58">
        <v>403</v>
      </c>
      <c r="O45" s="59">
        <v>478</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485</v>
      </c>
      <c r="L46" s="62" t="s">
        <v>485</v>
      </c>
      <c r="M46" s="62" t="s">
        <v>485</v>
      </c>
      <c r="N46" s="62" t="s">
        <v>485</v>
      </c>
      <c r="O46" s="63" t="s">
        <v>485</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485</v>
      </c>
      <c r="L47" s="62" t="s">
        <v>485</v>
      </c>
      <c r="M47" s="62" t="s">
        <v>485</v>
      </c>
      <c r="N47" s="62" t="s">
        <v>485</v>
      </c>
      <c r="O47" s="63" t="s">
        <v>485</v>
      </c>
      <c r="P47" s="46"/>
      <c r="Q47" s="46"/>
      <c r="R47" s="46"/>
      <c r="S47" s="46"/>
      <c r="T47" s="46"/>
      <c r="U47" s="46"/>
    </row>
    <row r="48" spans="1:21" ht="30.75" customHeight="1" x14ac:dyDescent="0.15">
      <c r="A48" s="46"/>
      <c r="B48" s="1140"/>
      <c r="C48" s="1141"/>
      <c r="D48" s="60"/>
      <c r="E48" s="1146" t="s">
        <v>13</v>
      </c>
      <c r="F48" s="1146"/>
      <c r="G48" s="1146"/>
      <c r="H48" s="1146"/>
      <c r="I48" s="1146"/>
      <c r="J48" s="1147"/>
      <c r="K48" s="61">
        <v>95</v>
      </c>
      <c r="L48" s="62">
        <v>98</v>
      </c>
      <c r="M48" s="62">
        <v>104</v>
      </c>
      <c r="N48" s="62">
        <v>104</v>
      </c>
      <c r="O48" s="63">
        <v>104</v>
      </c>
      <c r="P48" s="46"/>
      <c r="Q48" s="46"/>
      <c r="R48" s="46"/>
      <c r="S48" s="46"/>
      <c r="T48" s="46"/>
      <c r="U48" s="46"/>
    </row>
    <row r="49" spans="1:21" ht="30.75" customHeight="1" x14ac:dyDescent="0.15">
      <c r="A49" s="46"/>
      <c r="B49" s="1140"/>
      <c r="C49" s="1141"/>
      <c r="D49" s="60"/>
      <c r="E49" s="1146" t="s">
        <v>14</v>
      </c>
      <c r="F49" s="1146"/>
      <c r="G49" s="1146"/>
      <c r="H49" s="1146"/>
      <c r="I49" s="1146"/>
      <c r="J49" s="1147"/>
      <c r="K49" s="61">
        <v>2</v>
      </c>
      <c r="L49" s="62">
        <v>2</v>
      </c>
      <c r="M49" s="62">
        <v>2</v>
      </c>
      <c r="N49" s="62">
        <v>2</v>
      </c>
      <c r="O49" s="63">
        <v>2</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485</v>
      </c>
      <c r="L50" s="62" t="s">
        <v>485</v>
      </c>
      <c r="M50" s="62" t="s">
        <v>485</v>
      </c>
      <c r="N50" s="62" t="s">
        <v>485</v>
      </c>
      <c r="O50" s="63" t="s">
        <v>485</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v>0</v>
      </c>
      <c r="M51" s="62">
        <v>0</v>
      </c>
      <c r="N51" s="62">
        <v>1</v>
      </c>
      <c r="O51" s="63">
        <v>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333</v>
      </c>
      <c r="L52" s="62">
        <v>343</v>
      </c>
      <c r="M52" s="62">
        <v>424</v>
      </c>
      <c r="N52" s="62">
        <v>399</v>
      </c>
      <c r="O52" s="63">
        <v>446</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95</v>
      </c>
      <c r="L53" s="67">
        <v>102</v>
      </c>
      <c r="M53" s="67">
        <v>112</v>
      </c>
      <c r="N53" s="67">
        <v>111</v>
      </c>
      <c r="O53" s="68">
        <v>138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2pZ8/Gfb0X35Vbi7QaXIpNnYE+lch4IvKPxcWuKv2up343k+Qu6xUVroNudPVckbYf5l2tJQbe7/x6CgL7fedw==" saltValue="vd8U+7MlRctS6g4nlu4PR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69" t="s">
        <v>30</v>
      </c>
      <c r="C41" s="1170"/>
      <c r="D41" s="103"/>
      <c r="E41" s="1175" t="s">
        <v>31</v>
      </c>
      <c r="F41" s="1175"/>
      <c r="G41" s="1175"/>
      <c r="H41" s="1176"/>
      <c r="I41" s="330">
        <v>3819</v>
      </c>
      <c r="J41" s="331">
        <v>3998</v>
      </c>
      <c r="K41" s="331">
        <v>3874</v>
      </c>
      <c r="L41" s="331">
        <v>4767</v>
      </c>
      <c r="M41" s="332">
        <v>4882</v>
      </c>
    </row>
    <row r="42" spans="2:13" ht="27.75" customHeight="1" x14ac:dyDescent="0.15">
      <c r="B42" s="1171"/>
      <c r="C42" s="1172"/>
      <c r="D42" s="104"/>
      <c r="E42" s="1177" t="s">
        <v>32</v>
      </c>
      <c r="F42" s="1177"/>
      <c r="G42" s="1177"/>
      <c r="H42" s="1178"/>
      <c r="I42" s="333" t="s">
        <v>485</v>
      </c>
      <c r="J42" s="334" t="s">
        <v>485</v>
      </c>
      <c r="K42" s="334" t="s">
        <v>485</v>
      </c>
      <c r="L42" s="334" t="s">
        <v>485</v>
      </c>
      <c r="M42" s="335" t="s">
        <v>485</v>
      </c>
    </row>
    <row r="43" spans="2:13" ht="27.75" customHeight="1" x14ac:dyDescent="0.15">
      <c r="B43" s="1171"/>
      <c r="C43" s="1172"/>
      <c r="D43" s="104"/>
      <c r="E43" s="1177" t="s">
        <v>33</v>
      </c>
      <c r="F43" s="1177"/>
      <c r="G43" s="1177"/>
      <c r="H43" s="1178"/>
      <c r="I43" s="333">
        <v>772</v>
      </c>
      <c r="J43" s="334">
        <v>675</v>
      </c>
      <c r="K43" s="334">
        <v>575</v>
      </c>
      <c r="L43" s="334">
        <v>516</v>
      </c>
      <c r="M43" s="335">
        <v>473</v>
      </c>
    </row>
    <row r="44" spans="2:13" ht="27.75" customHeight="1" x14ac:dyDescent="0.15">
      <c r="B44" s="1171"/>
      <c r="C44" s="1172"/>
      <c r="D44" s="104"/>
      <c r="E44" s="1177" t="s">
        <v>34</v>
      </c>
      <c r="F44" s="1177"/>
      <c r="G44" s="1177"/>
      <c r="H44" s="1178"/>
      <c r="I44" s="333">
        <v>14</v>
      </c>
      <c r="J44" s="334">
        <v>12</v>
      </c>
      <c r="K44" s="334">
        <v>10</v>
      </c>
      <c r="L44" s="334">
        <v>7</v>
      </c>
      <c r="M44" s="335">
        <v>5</v>
      </c>
    </row>
    <row r="45" spans="2:13" ht="27.75" customHeight="1" x14ac:dyDescent="0.15">
      <c r="B45" s="1171"/>
      <c r="C45" s="1172"/>
      <c r="D45" s="104"/>
      <c r="E45" s="1177" t="s">
        <v>35</v>
      </c>
      <c r="F45" s="1177"/>
      <c r="G45" s="1177"/>
      <c r="H45" s="1178"/>
      <c r="I45" s="333">
        <v>880</v>
      </c>
      <c r="J45" s="334">
        <v>911</v>
      </c>
      <c r="K45" s="334">
        <v>908</v>
      </c>
      <c r="L45" s="334">
        <v>867</v>
      </c>
      <c r="M45" s="335">
        <v>948</v>
      </c>
    </row>
    <row r="46" spans="2:13" ht="27.75" customHeight="1" x14ac:dyDescent="0.15">
      <c r="B46" s="1171"/>
      <c r="C46" s="1172"/>
      <c r="D46" s="105"/>
      <c r="E46" s="1177" t="s">
        <v>36</v>
      </c>
      <c r="F46" s="1177"/>
      <c r="G46" s="1177"/>
      <c r="H46" s="1178"/>
      <c r="I46" s="333" t="s">
        <v>485</v>
      </c>
      <c r="J46" s="334" t="s">
        <v>485</v>
      </c>
      <c r="K46" s="334" t="s">
        <v>485</v>
      </c>
      <c r="L46" s="334" t="s">
        <v>485</v>
      </c>
      <c r="M46" s="335" t="s">
        <v>485</v>
      </c>
    </row>
    <row r="47" spans="2:13" ht="27.75" customHeight="1" x14ac:dyDescent="0.15">
      <c r="B47" s="1171"/>
      <c r="C47" s="1172"/>
      <c r="D47" s="106"/>
      <c r="E47" s="1179" t="s">
        <v>37</v>
      </c>
      <c r="F47" s="1180"/>
      <c r="G47" s="1180"/>
      <c r="H47" s="1181"/>
      <c r="I47" s="333" t="s">
        <v>485</v>
      </c>
      <c r="J47" s="334" t="s">
        <v>485</v>
      </c>
      <c r="K47" s="334" t="s">
        <v>485</v>
      </c>
      <c r="L47" s="334" t="s">
        <v>485</v>
      </c>
      <c r="M47" s="335" t="s">
        <v>485</v>
      </c>
    </row>
    <row r="48" spans="2:13" ht="27.75" customHeight="1" x14ac:dyDescent="0.15">
      <c r="B48" s="1171"/>
      <c r="C48" s="1172"/>
      <c r="D48" s="104"/>
      <c r="E48" s="1177" t="s">
        <v>38</v>
      </c>
      <c r="F48" s="1177"/>
      <c r="G48" s="1177"/>
      <c r="H48" s="1178"/>
      <c r="I48" s="333" t="s">
        <v>485</v>
      </c>
      <c r="J48" s="334" t="s">
        <v>485</v>
      </c>
      <c r="K48" s="334" t="s">
        <v>485</v>
      </c>
      <c r="L48" s="334" t="s">
        <v>485</v>
      </c>
      <c r="M48" s="335" t="s">
        <v>485</v>
      </c>
    </row>
    <row r="49" spans="2:13" ht="27.75" customHeight="1" x14ac:dyDescent="0.15">
      <c r="B49" s="1173"/>
      <c r="C49" s="1174"/>
      <c r="D49" s="104"/>
      <c r="E49" s="1177" t="s">
        <v>39</v>
      </c>
      <c r="F49" s="1177"/>
      <c r="G49" s="1177"/>
      <c r="H49" s="1178"/>
      <c r="I49" s="333" t="s">
        <v>485</v>
      </c>
      <c r="J49" s="334" t="s">
        <v>485</v>
      </c>
      <c r="K49" s="334" t="s">
        <v>485</v>
      </c>
      <c r="L49" s="334" t="s">
        <v>485</v>
      </c>
      <c r="M49" s="335" t="s">
        <v>485</v>
      </c>
    </row>
    <row r="50" spans="2:13" ht="27.75" customHeight="1" x14ac:dyDescent="0.15">
      <c r="B50" s="1182" t="s">
        <v>40</v>
      </c>
      <c r="C50" s="1183"/>
      <c r="D50" s="107"/>
      <c r="E50" s="1177" t="s">
        <v>41</v>
      </c>
      <c r="F50" s="1177"/>
      <c r="G50" s="1177"/>
      <c r="H50" s="1178"/>
      <c r="I50" s="333">
        <v>1296</v>
      </c>
      <c r="J50" s="334">
        <v>1627</v>
      </c>
      <c r="K50" s="334">
        <v>1688</v>
      </c>
      <c r="L50" s="334">
        <v>1774</v>
      </c>
      <c r="M50" s="335">
        <v>1983</v>
      </c>
    </row>
    <row r="51" spans="2:13" ht="27.75" customHeight="1" x14ac:dyDescent="0.15">
      <c r="B51" s="1171"/>
      <c r="C51" s="1172"/>
      <c r="D51" s="104"/>
      <c r="E51" s="1177" t="s">
        <v>42</v>
      </c>
      <c r="F51" s="1177"/>
      <c r="G51" s="1177"/>
      <c r="H51" s="1178"/>
      <c r="I51" s="333">
        <v>480</v>
      </c>
      <c r="J51" s="334">
        <v>497</v>
      </c>
      <c r="K51" s="334">
        <v>465</v>
      </c>
      <c r="L51" s="334">
        <v>506</v>
      </c>
      <c r="M51" s="335">
        <v>479</v>
      </c>
    </row>
    <row r="52" spans="2:13" ht="27.75" customHeight="1" x14ac:dyDescent="0.15">
      <c r="B52" s="1173"/>
      <c r="C52" s="1174"/>
      <c r="D52" s="104"/>
      <c r="E52" s="1177" t="s">
        <v>43</v>
      </c>
      <c r="F52" s="1177"/>
      <c r="G52" s="1177"/>
      <c r="H52" s="1178"/>
      <c r="I52" s="333">
        <v>2855</v>
      </c>
      <c r="J52" s="334">
        <v>3761</v>
      </c>
      <c r="K52" s="334">
        <v>3378</v>
      </c>
      <c r="L52" s="334">
        <v>3901</v>
      </c>
      <c r="M52" s="335">
        <v>3909</v>
      </c>
    </row>
    <row r="53" spans="2:13" ht="27.75" customHeight="1" thickBot="1" x14ac:dyDescent="0.2">
      <c r="B53" s="1184" t="s">
        <v>19</v>
      </c>
      <c r="C53" s="1185"/>
      <c r="D53" s="108"/>
      <c r="E53" s="1186" t="s">
        <v>44</v>
      </c>
      <c r="F53" s="1186"/>
      <c r="G53" s="1186"/>
      <c r="H53" s="1187"/>
      <c r="I53" s="336">
        <v>853</v>
      </c>
      <c r="J53" s="337">
        <v>-290</v>
      </c>
      <c r="K53" s="337">
        <v>-163</v>
      </c>
      <c r="L53" s="337">
        <v>-23</v>
      </c>
      <c r="M53" s="338">
        <v>-63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mVMBuon8R0p3YAKsLoh37PZpLBrtoha54SVHcYatD3GZto8pXpUTRbO9rBQitaRk6qI7PkEsqi1UjLw7MzTaXQ==" saltValue="KgZbR2zNNiWoFAd7cSx7q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196" t="s">
        <v>46</v>
      </c>
      <c r="D55" s="1196"/>
      <c r="E55" s="1197"/>
      <c r="F55" s="339">
        <v>695</v>
      </c>
      <c r="G55" s="339">
        <v>735</v>
      </c>
      <c r="H55" s="340">
        <v>755</v>
      </c>
    </row>
    <row r="56" spans="2:8" ht="52.5" customHeight="1" x14ac:dyDescent="0.15">
      <c r="B56" s="120"/>
      <c r="C56" s="1198" t="s">
        <v>47</v>
      </c>
      <c r="D56" s="1198"/>
      <c r="E56" s="1199"/>
      <c r="F56" s="341">
        <v>220</v>
      </c>
      <c r="G56" s="341">
        <v>227</v>
      </c>
      <c r="H56" s="342">
        <v>237</v>
      </c>
    </row>
    <row r="57" spans="2:8" ht="53.25" customHeight="1" x14ac:dyDescent="0.15">
      <c r="B57" s="120"/>
      <c r="C57" s="1200" t="s">
        <v>48</v>
      </c>
      <c r="D57" s="1200"/>
      <c r="E57" s="1201"/>
      <c r="F57" s="343">
        <v>641</v>
      </c>
      <c r="G57" s="343">
        <v>683</v>
      </c>
      <c r="H57" s="344">
        <v>874</v>
      </c>
    </row>
    <row r="58" spans="2:8" ht="45.75" customHeight="1" x14ac:dyDescent="0.15">
      <c r="B58" s="121"/>
      <c r="C58" s="1188" t="s">
        <v>553</v>
      </c>
      <c r="D58" s="1189"/>
      <c r="E58" s="1190"/>
      <c r="F58" s="345">
        <v>403</v>
      </c>
      <c r="G58" s="345">
        <v>439</v>
      </c>
      <c r="H58" s="346">
        <v>613</v>
      </c>
    </row>
    <row r="59" spans="2:8" ht="45.75" customHeight="1" x14ac:dyDescent="0.15">
      <c r="B59" s="121"/>
      <c r="C59" s="1188" t="s">
        <v>554</v>
      </c>
      <c r="D59" s="1189"/>
      <c r="E59" s="1190"/>
      <c r="F59" s="345">
        <v>148</v>
      </c>
      <c r="G59" s="345">
        <v>134</v>
      </c>
      <c r="H59" s="346">
        <v>121</v>
      </c>
    </row>
    <row r="60" spans="2:8" ht="45.75" customHeight="1" x14ac:dyDescent="0.15">
      <c r="B60" s="121"/>
      <c r="C60" s="1188" t="s">
        <v>555</v>
      </c>
      <c r="D60" s="1189"/>
      <c r="E60" s="1190"/>
      <c r="F60" s="345" t="s">
        <v>558</v>
      </c>
      <c r="G60" s="345">
        <v>30</v>
      </c>
      <c r="H60" s="346">
        <v>50</v>
      </c>
    </row>
    <row r="61" spans="2:8" ht="45.75" customHeight="1" x14ac:dyDescent="0.15">
      <c r="B61" s="121"/>
      <c r="C61" s="1188" t="s">
        <v>556</v>
      </c>
      <c r="D61" s="1189"/>
      <c r="E61" s="1190"/>
      <c r="F61" s="345">
        <v>40</v>
      </c>
      <c r="G61" s="345">
        <v>34</v>
      </c>
      <c r="H61" s="346">
        <v>45</v>
      </c>
    </row>
    <row r="62" spans="2:8" ht="45.75" customHeight="1" thickBot="1" x14ac:dyDescent="0.2">
      <c r="B62" s="122"/>
      <c r="C62" s="1191" t="s">
        <v>557</v>
      </c>
      <c r="D62" s="1192"/>
      <c r="E62" s="1193"/>
      <c r="F62" s="347">
        <v>43</v>
      </c>
      <c r="G62" s="347">
        <v>43</v>
      </c>
      <c r="H62" s="348">
        <v>43</v>
      </c>
    </row>
    <row r="63" spans="2:8" ht="52.5" customHeight="1" thickBot="1" x14ac:dyDescent="0.2">
      <c r="B63" s="123"/>
      <c r="C63" s="1194" t="s">
        <v>49</v>
      </c>
      <c r="D63" s="1194"/>
      <c r="E63" s="1195"/>
      <c r="F63" s="349">
        <v>1556</v>
      </c>
      <c r="G63" s="349">
        <v>1645</v>
      </c>
      <c r="H63" s="350">
        <v>1866</v>
      </c>
    </row>
    <row r="64" spans="2:8" x14ac:dyDescent="0.15"/>
  </sheetData>
  <sheetProtection algorithmName="SHA-512" hashValue="B//LL08Xps5oCNRHw5dRIIsHDDZ9Oyy5VC9L3yzJXZnRvHx8jpIOk/zCQ0xIjj4gGD4DRd8u3ttAdH40uMhu0A==" saltValue="Y2hCdmUnfuMBOLuU2q2E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523</v>
      </c>
      <c r="G2" s="137"/>
      <c r="H2" s="138"/>
    </row>
    <row r="3" spans="1:8" x14ac:dyDescent="0.15">
      <c r="A3" s="134" t="s">
        <v>516</v>
      </c>
      <c r="B3" s="139"/>
      <c r="C3" s="140"/>
      <c r="D3" s="141">
        <v>282611</v>
      </c>
      <c r="E3" s="142"/>
      <c r="F3" s="143">
        <v>301035</v>
      </c>
      <c r="G3" s="144"/>
      <c r="H3" s="145"/>
    </row>
    <row r="4" spans="1:8" x14ac:dyDescent="0.15">
      <c r="A4" s="146"/>
      <c r="B4" s="147"/>
      <c r="C4" s="148"/>
      <c r="D4" s="149">
        <v>177804</v>
      </c>
      <c r="E4" s="150"/>
      <c r="F4" s="151">
        <v>154376</v>
      </c>
      <c r="G4" s="152"/>
      <c r="H4" s="153"/>
    </row>
    <row r="5" spans="1:8" x14ac:dyDescent="0.15">
      <c r="A5" s="134" t="s">
        <v>518</v>
      </c>
      <c r="B5" s="139"/>
      <c r="C5" s="140"/>
      <c r="D5" s="141">
        <v>298769</v>
      </c>
      <c r="E5" s="142"/>
      <c r="F5" s="143">
        <v>277467</v>
      </c>
      <c r="G5" s="144"/>
      <c r="H5" s="145"/>
    </row>
    <row r="6" spans="1:8" x14ac:dyDescent="0.15">
      <c r="A6" s="146"/>
      <c r="B6" s="147"/>
      <c r="C6" s="148"/>
      <c r="D6" s="149">
        <v>150155</v>
      </c>
      <c r="E6" s="150"/>
      <c r="F6" s="151">
        <v>128378</v>
      </c>
      <c r="G6" s="152"/>
      <c r="H6" s="153"/>
    </row>
    <row r="7" spans="1:8" x14ac:dyDescent="0.15">
      <c r="A7" s="134" t="s">
        <v>519</v>
      </c>
      <c r="B7" s="139"/>
      <c r="C7" s="140"/>
      <c r="D7" s="141">
        <v>219450</v>
      </c>
      <c r="E7" s="142"/>
      <c r="F7" s="143">
        <v>282256</v>
      </c>
      <c r="G7" s="144"/>
      <c r="H7" s="145"/>
    </row>
    <row r="8" spans="1:8" x14ac:dyDescent="0.15">
      <c r="A8" s="146"/>
      <c r="B8" s="147"/>
      <c r="C8" s="148"/>
      <c r="D8" s="149">
        <v>95652</v>
      </c>
      <c r="E8" s="150"/>
      <c r="F8" s="151">
        <v>145453</v>
      </c>
      <c r="G8" s="152"/>
      <c r="H8" s="153"/>
    </row>
    <row r="9" spans="1:8" x14ac:dyDescent="0.15">
      <c r="A9" s="134" t="s">
        <v>520</v>
      </c>
      <c r="B9" s="139"/>
      <c r="C9" s="140"/>
      <c r="D9" s="141">
        <v>550370</v>
      </c>
      <c r="E9" s="142"/>
      <c r="F9" s="143">
        <v>295341</v>
      </c>
      <c r="G9" s="144"/>
      <c r="H9" s="145"/>
    </row>
    <row r="10" spans="1:8" x14ac:dyDescent="0.15">
      <c r="A10" s="146"/>
      <c r="B10" s="147"/>
      <c r="C10" s="148"/>
      <c r="D10" s="149">
        <v>445894</v>
      </c>
      <c r="E10" s="150"/>
      <c r="F10" s="151">
        <v>137402</v>
      </c>
      <c r="G10" s="152"/>
      <c r="H10" s="153"/>
    </row>
    <row r="11" spans="1:8" x14ac:dyDescent="0.15">
      <c r="A11" s="134" t="s">
        <v>521</v>
      </c>
      <c r="B11" s="139"/>
      <c r="C11" s="140"/>
      <c r="D11" s="141">
        <v>271876</v>
      </c>
      <c r="E11" s="142"/>
      <c r="F11" s="143">
        <v>292845</v>
      </c>
      <c r="G11" s="144"/>
      <c r="H11" s="145"/>
    </row>
    <row r="12" spans="1:8" x14ac:dyDescent="0.15">
      <c r="A12" s="146"/>
      <c r="B12" s="147"/>
      <c r="C12" s="154"/>
      <c r="D12" s="149">
        <v>134752</v>
      </c>
      <c r="E12" s="150"/>
      <c r="F12" s="151">
        <v>143187</v>
      </c>
      <c r="G12" s="152"/>
      <c r="H12" s="153"/>
    </row>
    <row r="13" spans="1:8" x14ac:dyDescent="0.15">
      <c r="A13" s="134"/>
      <c r="B13" s="139"/>
      <c r="C13" s="140"/>
      <c r="D13" s="141">
        <v>324615</v>
      </c>
      <c r="E13" s="142"/>
      <c r="F13" s="143">
        <v>289789</v>
      </c>
      <c r="G13" s="155"/>
      <c r="H13" s="145"/>
    </row>
    <row r="14" spans="1:8" x14ac:dyDescent="0.15">
      <c r="A14" s="146"/>
      <c r="B14" s="147"/>
      <c r="C14" s="148"/>
      <c r="D14" s="149">
        <v>200851</v>
      </c>
      <c r="E14" s="150"/>
      <c r="F14" s="151">
        <v>141759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2.97</v>
      </c>
      <c r="C19" s="156">
        <f>ROUND(VALUE(SUBSTITUTE(実質収支比率等に係る経年分析!G$48,"▲","-")),2)</f>
        <v>2.74</v>
      </c>
      <c r="D19" s="156">
        <f>ROUND(VALUE(SUBSTITUTE(実質収支比率等に係る経年分析!H$48,"▲","-")),2)</f>
        <v>2.71</v>
      </c>
      <c r="E19" s="156">
        <f>ROUND(VALUE(SUBSTITUTE(実質収支比率等に係る経年分析!I$48,"▲","-")),2)</f>
        <v>3.44</v>
      </c>
      <c r="F19" s="156">
        <f>ROUND(VALUE(SUBSTITUTE(実質収支比率等に係る経年分析!J$48,"▲","-")),2)</f>
        <v>2.69</v>
      </c>
    </row>
    <row r="20" spans="1:11" x14ac:dyDescent="0.15">
      <c r="A20" s="156" t="s">
        <v>53</v>
      </c>
      <c r="B20" s="156">
        <f>ROUND(VALUE(SUBSTITUTE(実質収支比率等に係る経年分析!F$47,"▲","-")),2)</f>
        <v>23.44</v>
      </c>
      <c r="C20" s="156">
        <f>ROUND(VALUE(SUBSTITUTE(実質収支比率等に係る経年分析!G$47,"▲","-")),2)</f>
        <v>30.35</v>
      </c>
      <c r="D20" s="156">
        <f>ROUND(VALUE(SUBSTITUTE(実質収支比率等に係る経年分析!H$47,"▲","-")),2)</f>
        <v>32.159999999999997</v>
      </c>
      <c r="E20" s="156">
        <f>ROUND(VALUE(SUBSTITUTE(実質収支比率等に係る経年分析!I$47,"▲","-")),2)</f>
        <v>34.22</v>
      </c>
      <c r="F20" s="156">
        <f>ROUND(VALUE(SUBSTITUTE(実質収支比率等に係る経年分析!J$47,"▲","-")),2)</f>
        <v>33.909999999999997</v>
      </c>
    </row>
    <row r="21" spans="1:11" x14ac:dyDescent="0.15">
      <c r="A21" s="156" t="s">
        <v>54</v>
      </c>
      <c r="B21" s="156">
        <f>IF(ISNUMBER(VALUE(SUBSTITUTE(実質収支比率等に係る経年分析!F$49,"▲","-"))),ROUND(VALUE(SUBSTITUTE(実質収支比率等に係る経年分析!F$49,"▲","-")),2),NA())</f>
        <v>1.22</v>
      </c>
      <c r="C21" s="156">
        <f>IF(ISNUMBER(VALUE(SUBSTITUTE(実質収支比率等に係る経年分析!G$49,"▲","-"))),ROUND(VALUE(SUBSTITUTE(実質収支比率等に係る経年分析!G$49,"▲","-")),2),NA())</f>
        <v>9.19</v>
      </c>
      <c r="D21" s="156">
        <f>IF(ISNUMBER(VALUE(SUBSTITUTE(実質収支比率等に係る経年分析!H$49,"▲","-"))),ROUND(VALUE(SUBSTITUTE(実質収支比率等に係る経年分析!H$49,"▲","-")),2),NA())</f>
        <v>1.83</v>
      </c>
      <c r="E21" s="156">
        <f>IF(ISNUMBER(VALUE(SUBSTITUTE(実質収支比率等に係る経年分析!I$49,"▲","-"))),ROUND(VALUE(SUBSTITUTE(実質収支比率等に係る経年分析!I$49,"▲","-")),2),NA())</f>
        <v>2.58</v>
      </c>
      <c r="F21" s="156">
        <f>IF(ISNUMBER(VALUE(SUBSTITUTE(実質収支比率等に係る経年分析!J$49,"▲","-"))),ROUND(VALUE(SUBSTITUTE(実質収支比率等に係る経年分析!J$49,"▲","-")),2),NA())</f>
        <v>0.27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0.33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0.25</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0.46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1.87</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介護保険特別会計（サービス事業勘定）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0.03</v>
      </c>
    </row>
    <row r="33" spans="1:16" x14ac:dyDescent="0.15">
      <c r="A33" s="157" t="str">
        <f>IF(連結実質赤字比率に係る赤字・黒字の構成分析!C$37="",NA(),連結実質赤字比率に係る赤字・黒字の構成分析!C$37)</f>
        <v>介護保険特別会計（保険事業勘定）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1.21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0.46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0.53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0.81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0.77</v>
      </c>
    </row>
    <row r="34" spans="1:16" x14ac:dyDescent="0.15">
      <c r="A34" s="157" t="str">
        <f>IF(連結実質赤字比率に係る赤字・黒字の構成分析!C$36="",NA(),連結実質赤字比率に係る赤字・黒字の構成分析!C$36)</f>
        <v>簡易水道事業会計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1.3</v>
      </c>
    </row>
    <row r="35" spans="1:16" x14ac:dyDescent="0.15">
      <c r="A35" s="157" t="str">
        <f>IF(連結実質赤字比率に係る赤字・黒字の構成分析!C$35="",NA(),連結実質赤字比率に係る赤字・黒字の構成分析!C$35)</f>
        <v>農業集落排水事業会計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1.7</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2.97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2.74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2.71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3.44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2.68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333</v>
      </c>
      <c r="E42" s="158"/>
      <c r="F42" s="158"/>
      <c r="G42" s="158">
        <f>'実質公債費比率（分子）の構造'!L$52</f>
        <v>343</v>
      </c>
      <c r="H42" s="158"/>
      <c r="I42" s="158"/>
      <c r="J42" s="158">
        <f>'実質公債費比率（分子）の構造'!M$52</f>
        <v>424</v>
      </c>
      <c r="K42" s="158"/>
      <c r="L42" s="158"/>
      <c r="M42" s="158">
        <f>'実質公債費比率（分子）の構造'!N$52</f>
        <v>399</v>
      </c>
      <c r="N42" s="158"/>
      <c r="O42" s="158"/>
      <c r="P42" s="158">
        <f>'実質公債費比率（分子）の構造'!O$52</f>
        <v>446</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1</v>
      </c>
      <c r="L43" s="158"/>
      <c r="M43" s="158"/>
      <c r="N43" s="158">
        <f>'実質公債費比率（分子）の構造'!O$51</f>
        <v>0</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2</v>
      </c>
      <c r="C45" s="158"/>
      <c r="D45" s="158"/>
      <c r="E45" s="158">
        <f>'実質公債費比率（分子）の構造'!L$49</f>
        <v>2</v>
      </c>
      <c r="F45" s="158"/>
      <c r="G45" s="158"/>
      <c r="H45" s="158">
        <f>'実質公債費比率（分子）の構造'!M$49</f>
        <v>2</v>
      </c>
      <c r="I45" s="158"/>
      <c r="J45" s="158"/>
      <c r="K45" s="158">
        <f>'実質公債費比率（分子）の構造'!N$49</f>
        <v>2</v>
      </c>
      <c r="L45" s="158"/>
      <c r="M45" s="158"/>
      <c r="N45" s="158">
        <f>'実質公債費比率（分子）の構造'!O$49</f>
        <v>2</v>
      </c>
      <c r="O45" s="158"/>
      <c r="P45" s="158"/>
    </row>
    <row r="46" spans="1:16" x14ac:dyDescent="0.15">
      <c r="A46" s="158" t="s">
        <v>64</v>
      </c>
      <c r="B46" s="158">
        <f>'実質公債費比率（分子）の構造'!K$48</f>
        <v>95</v>
      </c>
      <c r="C46" s="158"/>
      <c r="D46" s="158"/>
      <c r="E46" s="158">
        <f>'実質公債費比率（分子）の構造'!L$48</f>
        <v>98</v>
      </c>
      <c r="F46" s="158"/>
      <c r="G46" s="158"/>
      <c r="H46" s="158">
        <f>'実質公債費比率（分子）の構造'!M$48</f>
        <v>104</v>
      </c>
      <c r="I46" s="158"/>
      <c r="J46" s="158"/>
      <c r="K46" s="158">
        <f>'実質公債費比率（分子）の構造'!N$48</f>
        <v>104</v>
      </c>
      <c r="L46" s="158"/>
      <c r="M46" s="158"/>
      <c r="N46" s="158">
        <f>'実質公債費比率（分子）の構造'!O$48</f>
        <v>104</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331</v>
      </c>
      <c r="C49" s="158"/>
      <c r="D49" s="158"/>
      <c r="E49" s="158">
        <f>'実質公債費比率（分子）の構造'!L$45</f>
        <v>345</v>
      </c>
      <c r="F49" s="158"/>
      <c r="G49" s="158"/>
      <c r="H49" s="158">
        <f>'実質公債費比率（分子）の構造'!M$45</f>
        <v>430</v>
      </c>
      <c r="I49" s="158"/>
      <c r="J49" s="158"/>
      <c r="K49" s="158">
        <f>'実質公債費比率（分子）の構造'!N$45</f>
        <v>403</v>
      </c>
      <c r="L49" s="158"/>
      <c r="M49" s="158"/>
      <c r="N49" s="158">
        <f>'実質公債費比率（分子）の構造'!O$45</f>
        <v>478</v>
      </c>
      <c r="O49" s="158"/>
      <c r="P49" s="158"/>
    </row>
    <row r="50" spans="1:16" x14ac:dyDescent="0.15">
      <c r="A50" s="158" t="s">
        <v>67</v>
      </c>
      <c r="B50" s="158" t="e">
        <f>NA()</f>
        <v>#N/A</v>
      </c>
      <c r="C50" s="158">
        <f>IF(ISNUMBER('実質公債費比率（分子）の構造'!K$53),'実質公債費比率（分子）の構造'!K$53,NA())</f>
        <v>95</v>
      </c>
      <c r="D50" s="158" t="e">
        <f>NA()</f>
        <v>#N/A</v>
      </c>
      <c r="E50" s="158" t="e">
        <f>NA()</f>
        <v>#N/A</v>
      </c>
      <c r="F50" s="158">
        <f>IF(ISNUMBER('実質公債費比率（分子）の構造'!L$53),'実質公債費比率（分子）の構造'!L$53,NA())</f>
        <v>102</v>
      </c>
      <c r="G50" s="158" t="e">
        <f>NA()</f>
        <v>#N/A</v>
      </c>
      <c r="H50" s="158" t="e">
        <f>NA()</f>
        <v>#N/A</v>
      </c>
      <c r="I50" s="158">
        <f>IF(ISNUMBER('実質公債費比率（分子）の構造'!M$53),'実質公債費比率（分子）の構造'!M$53,NA())</f>
        <v>112</v>
      </c>
      <c r="J50" s="158" t="e">
        <f>NA()</f>
        <v>#N/A</v>
      </c>
      <c r="K50" s="158" t="e">
        <f>NA()</f>
        <v>#N/A</v>
      </c>
      <c r="L50" s="158">
        <f>IF(ISNUMBER('実質公債費比率（分子）の構造'!N$53),'実質公債費比率（分子）の構造'!N$53,NA())</f>
        <v>111</v>
      </c>
      <c r="M50" s="158" t="e">
        <f>NA()</f>
        <v>#N/A</v>
      </c>
      <c r="N50" s="158" t="e">
        <f>NA()</f>
        <v>#N/A</v>
      </c>
      <c r="O50" s="158">
        <f>IF(ISNUMBER('実質公債費比率（分子）の構造'!O$53),'実質公債費比率（分子）の構造'!O$53,NA())</f>
        <v>138</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2855</v>
      </c>
      <c r="E56" s="157"/>
      <c r="F56" s="157"/>
      <c r="G56" s="157">
        <f>'将来負担比率（分子）の構造'!J$52</f>
        <v>3761</v>
      </c>
      <c r="H56" s="157"/>
      <c r="I56" s="157"/>
      <c r="J56" s="157">
        <f>'将来負担比率（分子）の構造'!K$52</f>
        <v>3378</v>
      </c>
      <c r="K56" s="157"/>
      <c r="L56" s="157"/>
      <c r="M56" s="157">
        <f>'将来負担比率（分子）の構造'!L$52</f>
        <v>3901</v>
      </c>
      <c r="N56" s="157"/>
      <c r="O56" s="157"/>
      <c r="P56" s="157">
        <f>'将来負担比率（分子）の構造'!M$52</f>
        <v>3909</v>
      </c>
    </row>
    <row r="57" spans="1:16" x14ac:dyDescent="0.15">
      <c r="A57" s="157" t="s">
        <v>42</v>
      </c>
      <c r="B57" s="157"/>
      <c r="C57" s="157"/>
      <c r="D57" s="157">
        <f>'将来負担比率（分子）の構造'!I$51</f>
        <v>480</v>
      </c>
      <c r="E57" s="157"/>
      <c r="F57" s="157"/>
      <c r="G57" s="157">
        <f>'将来負担比率（分子）の構造'!J$51</f>
        <v>497</v>
      </c>
      <c r="H57" s="157"/>
      <c r="I57" s="157"/>
      <c r="J57" s="157">
        <f>'将来負担比率（分子）の構造'!K$51</f>
        <v>465</v>
      </c>
      <c r="K57" s="157"/>
      <c r="L57" s="157"/>
      <c r="M57" s="157">
        <f>'将来負担比率（分子）の構造'!L$51</f>
        <v>506</v>
      </c>
      <c r="N57" s="157"/>
      <c r="O57" s="157"/>
      <c r="P57" s="157">
        <f>'将来負担比率（分子）の構造'!M$51</f>
        <v>479</v>
      </c>
    </row>
    <row r="58" spans="1:16" x14ac:dyDescent="0.15">
      <c r="A58" s="157" t="s">
        <v>41</v>
      </c>
      <c r="B58" s="157"/>
      <c r="C58" s="157"/>
      <c r="D58" s="157">
        <f>'将来負担比率（分子）の構造'!I$50</f>
        <v>1296</v>
      </c>
      <c r="E58" s="157"/>
      <c r="F58" s="157"/>
      <c r="G58" s="157">
        <f>'将来負担比率（分子）の構造'!J$50</f>
        <v>1627</v>
      </c>
      <c r="H58" s="157"/>
      <c r="I58" s="157"/>
      <c r="J58" s="157">
        <f>'将来負担比率（分子）の構造'!K$50</f>
        <v>1688</v>
      </c>
      <c r="K58" s="157"/>
      <c r="L58" s="157"/>
      <c r="M58" s="157">
        <f>'将来負担比率（分子）の構造'!L$50</f>
        <v>1774</v>
      </c>
      <c r="N58" s="157"/>
      <c r="O58" s="157"/>
      <c r="P58" s="157">
        <f>'将来負担比率（分子）の構造'!M$50</f>
        <v>1983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880</v>
      </c>
      <c r="C62" s="157"/>
      <c r="D62" s="157"/>
      <c r="E62" s="157">
        <f>'将来負担比率（分子）の構造'!J$45</f>
        <v>911</v>
      </c>
      <c r="F62" s="157"/>
      <c r="G62" s="157"/>
      <c r="H62" s="157">
        <f>'将来負担比率（分子）の構造'!K$45</f>
        <v>908</v>
      </c>
      <c r="I62" s="157"/>
      <c r="J62" s="157"/>
      <c r="K62" s="157">
        <f>'将来負担比率（分子）の構造'!L$45</f>
        <v>867</v>
      </c>
      <c r="L62" s="157"/>
      <c r="M62" s="157"/>
      <c r="N62" s="157">
        <f>'将来負担比率（分子）の構造'!M$45</f>
        <v>948</v>
      </c>
      <c r="O62" s="157"/>
      <c r="P62" s="157"/>
    </row>
    <row r="63" spans="1:16" x14ac:dyDescent="0.15">
      <c r="A63" s="157" t="s">
        <v>34</v>
      </c>
      <c r="B63" s="157">
        <f>'将来負担比率（分子）の構造'!I$44</f>
        <v>14</v>
      </c>
      <c r="C63" s="157"/>
      <c r="D63" s="157"/>
      <c r="E63" s="157">
        <f>'将来負担比率（分子）の構造'!J$44</f>
        <v>12</v>
      </c>
      <c r="F63" s="157"/>
      <c r="G63" s="157"/>
      <c r="H63" s="157">
        <f>'将来負担比率（分子）の構造'!K$44</f>
        <v>10</v>
      </c>
      <c r="I63" s="157"/>
      <c r="J63" s="157"/>
      <c r="K63" s="157">
        <f>'将来負担比率（分子）の構造'!L$44</f>
        <v>7</v>
      </c>
      <c r="L63" s="157"/>
      <c r="M63" s="157"/>
      <c r="N63" s="157">
        <f>'将来負担比率（分子）の構造'!M$44</f>
        <v>5</v>
      </c>
      <c r="O63" s="157"/>
      <c r="P63" s="157"/>
    </row>
    <row r="64" spans="1:16" x14ac:dyDescent="0.15">
      <c r="A64" s="157" t="s">
        <v>33</v>
      </c>
      <c r="B64" s="157">
        <f>'将来負担比率（分子）の構造'!I$43</f>
        <v>772</v>
      </c>
      <c r="C64" s="157"/>
      <c r="D64" s="157"/>
      <c r="E64" s="157">
        <f>'将来負担比率（分子）の構造'!J$43</f>
        <v>675</v>
      </c>
      <c r="F64" s="157"/>
      <c r="G64" s="157"/>
      <c r="H64" s="157">
        <f>'将来負担比率（分子）の構造'!K$43</f>
        <v>575</v>
      </c>
      <c r="I64" s="157"/>
      <c r="J64" s="157"/>
      <c r="K64" s="157">
        <f>'将来負担比率（分子）の構造'!L$43</f>
        <v>516</v>
      </c>
      <c r="L64" s="157"/>
      <c r="M64" s="157"/>
      <c r="N64" s="157">
        <f>'将来負担比率（分子）の構造'!M$43</f>
        <v>473</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3819</v>
      </c>
      <c r="C66" s="157"/>
      <c r="D66" s="157"/>
      <c r="E66" s="157">
        <f>'将来負担比率（分子）の構造'!J$41</f>
        <v>3998</v>
      </c>
      <c r="F66" s="157"/>
      <c r="G66" s="157"/>
      <c r="H66" s="157">
        <f>'将来負担比率（分子）の構造'!K$41</f>
        <v>3874</v>
      </c>
      <c r="I66" s="157"/>
      <c r="J66" s="157"/>
      <c r="K66" s="157">
        <f>'将来負担比率（分子）の構造'!L$41</f>
        <v>4767</v>
      </c>
      <c r="L66" s="157"/>
      <c r="M66" s="157"/>
      <c r="N66" s="157">
        <f>'将来負担比率（分子）の構造'!M$41</f>
        <v>4882</v>
      </c>
      <c r="O66" s="157"/>
      <c r="P66" s="157"/>
    </row>
    <row r="67" spans="1:16" x14ac:dyDescent="0.15">
      <c r="A67" s="157" t="s">
        <v>71</v>
      </c>
      <c r="B67" s="157" t="e">
        <f>NA()</f>
        <v>#N/A</v>
      </c>
      <c r="C67" s="157">
        <f>IF(ISNUMBER('将来負担比率（分子）の構造'!I$53), IF('将来負担比率（分子）の構造'!I$53 &lt; 0, 0, '将来負担比率（分子）の構造'!I$53), NA())</f>
        <v>853</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695</v>
      </c>
      <c r="C72" s="161">
        <f>基金残高に係る経年分析!G55</f>
        <v>735</v>
      </c>
      <c r="D72" s="161">
        <f>基金残高に係る経年分析!H55</f>
        <v>755</v>
      </c>
    </row>
    <row r="73" spans="1:16" x14ac:dyDescent="0.15">
      <c r="A73" s="160" t="s">
        <v>74</v>
      </c>
      <c r="B73" s="161">
        <f>基金残高に係る経年分析!F56</f>
        <v>220</v>
      </c>
      <c r="C73" s="161">
        <f>基金残高に係る経年分析!G56</f>
        <v>227</v>
      </c>
      <c r="D73" s="161">
        <f>基金残高に係る経年分析!H56</f>
        <v>237</v>
      </c>
    </row>
    <row r="74" spans="1:16" x14ac:dyDescent="0.15">
      <c r="A74" s="160" t="s">
        <v>75</v>
      </c>
      <c r="B74" s="161">
        <f>基金残高に係る経年分析!F57</f>
        <v>641</v>
      </c>
      <c r="C74" s="161">
        <f>基金残高に係る経年分析!G57</f>
        <v>683</v>
      </c>
      <c r="D74" s="161">
        <f>基金残高に係る経年分析!H57</f>
        <v>874</v>
      </c>
    </row>
  </sheetData>
  <sheetProtection algorithmName="SHA-512" hashValue="+fqKBd4AHPic4GcTTkxcF+646yuht61ygfgYS2f1sU7eQg/mgwMHENv7QEy8sRDGRcT8q3FYI7EDrxCHkkEmOw==" saltValue="o63//iv42jBQoE+uJWSI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201</v>
      </c>
      <c r="DI1" s="590"/>
      <c r="DJ1" s="590"/>
      <c r="DK1" s="590"/>
      <c r="DL1" s="590"/>
      <c r="DM1" s="590"/>
      <c r="DN1" s="591"/>
      <c r="DO1" s="196"/>
      <c r="DP1" s="589" t="s">
        <v>202</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204</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205</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206</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207</v>
      </c>
      <c r="S4" s="593"/>
      <c r="T4" s="593"/>
      <c r="U4" s="593"/>
      <c r="V4" s="593"/>
      <c r="W4" s="593"/>
      <c r="X4" s="593"/>
      <c r="Y4" s="594"/>
      <c r="Z4" s="592" t="s">
        <v>208</v>
      </c>
      <c r="AA4" s="593"/>
      <c r="AB4" s="593"/>
      <c r="AC4" s="594"/>
      <c r="AD4" s="592" t="s">
        <v>209</v>
      </c>
      <c r="AE4" s="593"/>
      <c r="AF4" s="593"/>
      <c r="AG4" s="593"/>
      <c r="AH4" s="593"/>
      <c r="AI4" s="593"/>
      <c r="AJ4" s="593"/>
      <c r="AK4" s="594"/>
      <c r="AL4" s="592" t="s">
        <v>208</v>
      </c>
      <c r="AM4" s="593"/>
      <c r="AN4" s="593"/>
      <c r="AO4" s="594"/>
      <c r="AP4" s="595" t="s">
        <v>210</v>
      </c>
      <c r="AQ4" s="595"/>
      <c r="AR4" s="595"/>
      <c r="AS4" s="595"/>
      <c r="AT4" s="595"/>
      <c r="AU4" s="595"/>
      <c r="AV4" s="595"/>
      <c r="AW4" s="595"/>
      <c r="AX4" s="595"/>
      <c r="AY4" s="595"/>
      <c r="AZ4" s="595"/>
      <c r="BA4" s="595"/>
      <c r="BB4" s="595"/>
      <c r="BC4" s="595"/>
      <c r="BD4" s="595"/>
      <c r="BE4" s="595"/>
      <c r="BF4" s="595"/>
      <c r="BG4" s="595" t="s">
        <v>211</v>
      </c>
      <c r="BH4" s="595"/>
      <c r="BI4" s="595"/>
      <c r="BJ4" s="595"/>
      <c r="BK4" s="595"/>
      <c r="BL4" s="595"/>
      <c r="BM4" s="595"/>
      <c r="BN4" s="595"/>
      <c r="BO4" s="595" t="s">
        <v>208</v>
      </c>
      <c r="BP4" s="595"/>
      <c r="BQ4" s="595"/>
      <c r="BR4" s="595"/>
      <c r="BS4" s="595" t="s">
        <v>212</v>
      </c>
      <c r="BT4" s="595"/>
      <c r="BU4" s="595"/>
      <c r="BV4" s="595"/>
      <c r="BW4" s="595"/>
      <c r="BX4" s="595"/>
      <c r="BY4" s="595"/>
      <c r="BZ4" s="595"/>
      <c r="CA4" s="595"/>
      <c r="CB4" s="595"/>
      <c r="CD4" s="592" t="s">
        <v>213</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214</v>
      </c>
      <c r="C5" s="597"/>
      <c r="D5" s="597"/>
      <c r="E5" s="597"/>
      <c r="F5" s="597"/>
      <c r="G5" s="597"/>
      <c r="H5" s="597"/>
      <c r="I5" s="597"/>
      <c r="J5" s="597"/>
      <c r="K5" s="597"/>
      <c r="L5" s="597"/>
      <c r="M5" s="597"/>
      <c r="N5" s="597"/>
      <c r="O5" s="597"/>
      <c r="P5" s="597"/>
      <c r="Q5" s="598"/>
      <c r="R5" s="599">
        <v>289861</v>
      </c>
      <c r="S5" s="600"/>
      <c r="T5" s="600"/>
      <c r="U5" s="600"/>
      <c r="V5" s="600"/>
      <c r="W5" s="600"/>
      <c r="X5" s="600"/>
      <c r="Y5" s="601"/>
      <c r="Z5" s="602">
        <v>5.8</v>
      </c>
      <c r="AA5" s="602"/>
      <c r="AB5" s="602"/>
      <c r="AC5" s="602"/>
      <c r="AD5" s="603">
        <v>289861</v>
      </c>
      <c r="AE5" s="603"/>
      <c r="AF5" s="603"/>
      <c r="AG5" s="603"/>
      <c r="AH5" s="603"/>
      <c r="AI5" s="603"/>
      <c r="AJ5" s="603"/>
      <c r="AK5" s="603"/>
      <c r="AL5" s="604">
        <v>12.9</v>
      </c>
      <c r="AM5" s="605"/>
      <c r="AN5" s="605"/>
      <c r="AO5" s="606"/>
      <c r="AP5" s="596" t="s">
        <v>215</v>
      </c>
      <c r="AQ5" s="597"/>
      <c r="AR5" s="597"/>
      <c r="AS5" s="597"/>
      <c r="AT5" s="597"/>
      <c r="AU5" s="597"/>
      <c r="AV5" s="597"/>
      <c r="AW5" s="597"/>
      <c r="AX5" s="597"/>
      <c r="AY5" s="597"/>
      <c r="AZ5" s="597"/>
      <c r="BA5" s="597"/>
      <c r="BB5" s="597"/>
      <c r="BC5" s="597"/>
      <c r="BD5" s="597"/>
      <c r="BE5" s="597"/>
      <c r="BF5" s="598"/>
      <c r="BG5" s="610">
        <v>280232</v>
      </c>
      <c r="BH5" s="611"/>
      <c r="BI5" s="611"/>
      <c r="BJ5" s="611"/>
      <c r="BK5" s="611"/>
      <c r="BL5" s="611"/>
      <c r="BM5" s="611"/>
      <c r="BN5" s="612"/>
      <c r="BO5" s="613">
        <v>96.7</v>
      </c>
      <c r="BP5" s="613"/>
      <c r="BQ5" s="613"/>
      <c r="BR5" s="613"/>
      <c r="BS5" s="614">
        <v>3862</v>
      </c>
      <c r="BT5" s="614"/>
      <c r="BU5" s="614"/>
      <c r="BV5" s="614"/>
      <c r="BW5" s="614"/>
      <c r="BX5" s="614"/>
      <c r="BY5" s="614"/>
      <c r="BZ5" s="614"/>
      <c r="CA5" s="614"/>
      <c r="CB5" s="618"/>
      <c r="CD5" s="592" t="s">
        <v>210</v>
      </c>
      <c r="CE5" s="593"/>
      <c r="CF5" s="593"/>
      <c r="CG5" s="593"/>
      <c r="CH5" s="593"/>
      <c r="CI5" s="593"/>
      <c r="CJ5" s="593"/>
      <c r="CK5" s="593"/>
      <c r="CL5" s="593"/>
      <c r="CM5" s="593"/>
      <c r="CN5" s="593"/>
      <c r="CO5" s="593"/>
      <c r="CP5" s="593"/>
      <c r="CQ5" s="594"/>
      <c r="CR5" s="592" t="s">
        <v>216</v>
      </c>
      <c r="CS5" s="593"/>
      <c r="CT5" s="593"/>
      <c r="CU5" s="593"/>
      <c r="CV5" s="593"/>
      <c r="CW5" s="593"/>
      <c r="CX5" s="593"/>
      <c r="CY5" s="594"/>
      <c r="CZ5" s="592" t="s">
        <v>208</v>
      </c>
      <c r="DA5" s="593"/>
      <c r="DB5" s="593"/>
      <c r="DC5" s="594"/>
      <c r="DD5" s="592" t="s">
        <v>217</v>
      </c>
      <c r="DE5" s="593"/>
      <c r="DF5" s="593"/>
      <c r="DG5" s="593"/>
      <c r="DH5" s="593"/>
      <c r="DI5" s="593"/>
      <c r="DJ5" s="593"/>
      <c r="DK5" s="593"/>
      <c r="DL5" s="593"/>
      <c r="DM5" s="593"/>
      <c r="DN5" s="593"/>
      <c r="DO5" s="593"/>
      <c r="DP5" s="594"/>
      <c r="DQ5" s="592" t="s">
        <v>218</v>
      </c>
      <c r="DR5" s="593"/>
      <c r="DS5" s="593"/>
      <c r="DT5" s="593"/>
      <c r="DU5" s="593"/>
      <c r="DV5" s="593"/>
      <c r="DW5" s="593"/>
      <c r="DX5" s="593"/>
      <c r="DY5" s="593"/>
      <c r="DZ5" s="593"/>
      <c r="EA5" s="593"/>
      <c r="EB5" s="593"/>
      <c r="EC5" s="594"/>
    </row>
    <row r="6" spans="2:143" ht="11.25" customHeight="1" x14ac:dyDescent="0.15">
      <c r="B6" s="607" t="s">
        <v>219</v>
      </c>
      <c r="C6" s="608"/>
      <c r="D6" s="608"/>
      <c r="E6" s="608"/>
      <c r="F6" s="608"/>
      <c r="G6" s="608"/>
      <c r="H6" s="608"/>
      <c r="I6" s="608"/>
      <c r="J6" s="608"/>
      <c r="K6" s="608"/>
      <c r="L6" s="608"/>
      <c r="M6" s="608"/>
      <c r="N6" s="608"/>
      <c r="O6" s="608"/>
      <c r="P6" s="608"/>
      <c r="Q6" s="609"/>
      <c r="R6" s="610">
        <v>45998</v>
      </c>
      <c r="S6" s="611"/>
      <c r="T6" s="611"/>
      <c r="U6" s="611"/>
      <c r="V6" s="611"/>
      <c r="W6" s="611"/>
      <c r="X6" s="611"/>
      <c r="Y6" s="612"/>
      <c r="Z6" s="613">
        <v>0.9</v>
      </c>
      <c r="AA6" s="613"/>
      <c r="AB6" s="613"/>
      <c r="AC6" s="613"/>
      <c r="AD6" s="614">
        <v>45998</v>
      </c>
      <c r="AE6" s="614"/>
      <c r="AF6" s="614"/>
      <c r="AG6" s="614"/>
      <c r="AH6" s="614"/>
      <c r="AI6" s="614"/>
      <c r="AJ6" s="614"/>
      <c r="AK6" s="614"/>
      <c r="AL6" s="615">
        <v>2</v>
      </c>
      <c r="AM6" s="616"/>
      <c r="AN6" s="616"/>
      <c r="AO6" s="617"/>
      <c r="AP6" s="607" t="s">
        <v>220</v>
      </c>
      <c r="AQ6" s="608"/>
      <c r="AR6" s="608"/>
      <c r="AS6" s="608"/>
      <c r="AT6" s="608"/>
      <c r="AU6" s="608"/>
      <c r="AV6" s="608"/>
      <c r="AW6" s="608"/>
      <c r="AX6" s="608"/>
      <c r="AY6" s="608"/>
      <c r="AZ6" s="608"/>
      <c r="BA6" s="608"/>
      <c r="BB6" s="608"/>
      <c r="BC6" s="608"/>
      <c r="BD6" s="608"/>
      <c r="BE6" s="608"/>
      <c r="BF6" s="609"/>
      <c r="BG6" s="610">
        <v>280232</v>
      </c>
      <c r="BH6" s="611"/>
      <c r="BI6" s="611"/>
      <c r="BJ6" s="611"/>
      <c r="BK6" s="611"/>
      <c r="BL6" s="611"/>
      <c r="BM6" s="611"/>
      <c r="BN6" s="612"/>
      <c r="BO6" s="613">
        <v>96.7</v>
      </c>
      <c r="BP6" s="613"/>
      <c r="BQ6" s="613"/>
      <c r="BR6" s="613"/>
      <c r="BS6" s="614">
        <v>3862</v>
      </c>
      <c r="BT6" s="614"/>
      <c r="BU6" s="614"/>
      <c r="BV6" s="614"/>
      <c r="BW6" s="614"/>
      <c r="BX6" s="614"/>
      <c r="BY6" s="614"/>
      <c r="BZ6" s="614"/>
      <c r="CA6" s="614"/>
      <c r="CB6" s="618"/>
      <c r="CD6" s="596" t="s">
        <v>221</v>
      </c>
      <c r="CE6" s="597"/>
      <c r="CF6" s="597"/>
      <c r="CG6" s="597"/>
      <c r="CH6" s="597"/>
      <c r="CI6" s="597"/>
      <c r="CJ6" s="597"/>
      <c r="CK6" s="597"/>
      <c r="CL6" s="597"/>
      <c r="CM6" s="597"/>
      <c r="CN6" s="597"/>
      <c r="CO6" s="597"/>
      <c r="CP6" s="597"/>
      <c r="CQ6" s="598"/>
      <c r="CR6" s="610">
        <v>53890</v>
      </c>
      <c r="CS6" s="611"/>
      <c r="CT6" s="611"/>
      <c r="CU6" s="611"/>
      <c r="CV6" s="611"/>
      <c r="CW6" s="611"/>
      <c r="CX6" s="611"/>
      <c r="CY6" s="612"/>
      <c r="CZ6" s="604">
        <v>1.1000000000000001</v>
      </c>
      <c r="DA6" s="605"/>
      <c r="DB6" s="605"/>
      <c r="DC6" s="621"/>
      <c r="DD6" s="619" t="s">
        <v>122</v>
      </c>
      <c r="DE6" s="611"/>
      <c r="DF6" s="611"/>
      <c r="DG6" s="611"/>
      <c r="DH6" s="611"/>
      <c r="DI6" s="611"/>
      <c r="DJ6" s="611"/>
      <c r="DK6" s="611"/>
      <c r="DL6" s="611"/>
      <c r="DM6" s="611"/>
      <c r="DN6" s="611"/>
      <c r="DO6" s="611"/>
      <c r="DP6" s="612"/>
      <c r="DQ6" s="619">
        <v>53890</v>
      </c>
      <c r="DR6" s="611"/>
      <c r="DS6" s="611"/>
      <c r="DT6" s="611"/>
      <c r="DU6" s="611"/>
      <c r="DV6" s="611"/>
      <c r="DW6" s="611"/>
      <c r="DX6" s="611"/>
      <c r="DY6" s="611"/>
      <c r="DZ6" s="611"/>
      <c r="EA6" s="611"/>
      <c r="EB6" s="611"/>
      <c r="EC6" s="620"/>
    </row>
    <row r="7" spans="2:143" ht="11.25" customHeight="1" x14ac:dyDescent="0.15">
      <c r="B7" s="607" t="s">
        <v>222</v>
      </c>
      <c r="C7" s="608"/>
      <c r="D7" s="608"/>
      <c r="E7" s="608"/>
      <c r="F7" s="608"/>
      <c r="G7" s="608"/>
      <c r="H7" s="608"/>
      <c r="I7" s="608"/>
      <c r="J7" s="608"/>
      <c r="K7" s="608"/>
      <c r="L7" s="608"/>
      <c r="M7" s="608"/>
      <c r="N7" s="608"/>
      <c r="O7" s="608"/>
      <c r="P7" s="608"/>
      <c r="Q7" s="609"/>
      <c r="R7" s="610">
        <v>140</v>
      </c>
      <c r="S7" s="611"/>
      <c r="T7" s="611"/>
      <c r="U7" s="611"/>
      <c r="V7" s="611"/>
      <c r="W7" s="611"/>
      <c r="X7" s="611"/>
      <c r="Y7" s="612"/>
      <c r="Z7" s="613">
        <v>0</v>
      </c>
      <c r="AA7" s="613"/>
      <c r="AB7" s="613"/>
      <c r="AC7" s="613"/>
      <c r="AD7" s="614">
        <v>140</v>
      </c>
      <c r="AE7" s="614"/>
      <c r="AF7" s="614"/>
      <c r="AG7" s="614"/>
      <c r="AH7" s="614"/>
      <c r="AI7" s="614"/>
      <c r="AJ7" s="614"/>
      <c r="AK7" s="614"/>
      <c r="AL7" s="615">
        <v>0</v>
      </c>
      <c r="AM7" s="616"/>
      <c r="AN7" s="616"/>
      <c r="AO7" s="617"/>
      <c r="AP7" s="607" t="s">
        <v>223</v>
      </c>
      <c r="AQ7" s="608"/>
      <c r="AR7" s="608"/>
      <c r="AS7" s="608"/>
      <c r="AT7" s="608"/>
      <c r="AU7" s="608"/>
      <c r="AV7" s="608"/>
      <c r="AW7" s="608"/>
      <c r="AX7" s="608"/>
      <c r="AY7" s="608"/>
      <c r="AZ7" s="608"/>
      <c r="BA7" s="608"/>
      <c r="BB7" s="608"/>
      <c r="BC7" s="608"/>
      <c r="BD7" s="608"/>
      <c r="BE7" s="608"/>
      <c r="BF7" s="609"/>
      <c r="BG7" s="610">
        <v>122751</v>
      </c>
      <c r="BH7" s="611"/>
      <c r="BI7" s="611"/>
      <c r="BJ7" s="611"/>
      <c r="BK7" s="611"/>
      <c r="BL7" s="611"/>
      <c r="BM7" s="611"/>
      <c r="BN7" s="612"/>
      <c r="BO7" s="613">
        <v>42.3</v>
      </c>
      <c r="BP7" s="613"/>
      <c r="BQ7" s="613"/>
      <c r="BR7" s="613"/>
      <c r="BS7" s="614">
        <v>3862</v>
      </c>
      <c r="BT7" s="614"/>
      <c r="BU7" s="614"/>
      <c r="BV7" s="614"/>
      <c r="BW7" s="614"/>
      <c r="BX7" s="614"/>
      <c r="BY7" s="614"/>
      <c r="BZ7" s="614"/>
      <c r="CA7" s="614"/>
      <c r="CB7" s="618"/>
      <c r="CD7" s="607" t="s">
        <v>224</v>
      </c>
      <c r="CE7" s="608"/>
      <c r="CF7" s="608"/>
      <c r="CG7" s="608"/>
      <c r="CH7" s="608"/>
      <c r="CI7" s="608"/>
      <c r="CJ7" s="608"/>
      <c r="CK7" s="608"/>
      <c r="CL7" s="608"/>
      <c r="CM7" s="608"/>
      <c r="CN7" s="608"/>
      <c r="CO7" s="608"/>
      <c r="CP7" s="608"/>
      <c r="CQ7" s="609"/>
      <c r="CR7" s="610">
        <v>1581245</v>
      </c>
      <c r="CS7" s="611"/>
      <c r="CT7" s="611"/>
      <c r="CU7" s="611"/>
      <c r="CV7" s="611"/>
      <c r="CW7" s="611"/>
      <c r="CX7" s="611"/>
      <c r="CY7" s="612"/>
      <c r="CZ7" s="613">
        <v>32.1</v>
      </c>
      <c r="DA7" s="613"/>
      <c r="DB7" s="613"/>
      <c r="DC7" s="613"/>
      <c r="DD7" s="619">
        <v>76053</v>
      </c>
      <c r="DE7" s="611"/>
      <c r="DF7" s="611"/>
      <c r="DG7" s="611"/>
      <c r="DH7" s="611"/>
      <c r="DI7" s="611"/>
      <c r="DJ7" s="611"/>
      <c r="DK7" s="611"/>
      <c r="DL7" s="611"/>
      <c r="DM7" s="611"/>
      <c r="DN7" s="611"/>
      <c r="DO7" s="611"/>
      <c r="DP7" s="612"/>
      <c r="DQ7" s="619">
        <v>442587</v>
      </c>
      <c r="DR7" s="611"/>
      <c r="DS7" s="611"/>
      <c r="DT7" s="611"/>
      <c r="DU7" s="611"/>
      <c r="DV7" s="611"/>
      <c r="DW7" s="611"/>
      <c r="DX7" s="611"/>
      <c r="DY7" s="611"/>
      <c r="DZ7" s="611"/>
      <c r="EA7" s="611"/>
      <c r="EB7" s="611"/>
      <c r="EC7" s="620"/>
    </row>
    <row r="8" spans="2:143" ht="11.25" customHeight="1" x14ac:dyDescent="0.15">
      <c r="B8" s="607" t="s">
        <v>225</v>
      </c>
      <c r="C8" s="608"/>
      <c r="D8" s="608"/>
      <c r="E8" s="608"/>
      <c r="F8" s="608"/>
      <c r="G8" s="608"/>
      <c r="H8" s="608"/>
      <c r="I8" s="608"/>
      <c r="J8" s="608"/>
      <c r="K8" s="608"/>
      <c r="L8" s="608"/>
      <c r="M8" s="608"/>
      <c r="N8" s="608"/>
      <c r="O8" s="608"/>
      <c r="P8" s="608"/>
      <c r="Q8" s="609"/>
      <c r="R8" s="610">
        <v>1330</v>
      </c>
      <c r="S8" s="611"/>
      <c r="T8" s="611"/>
      <c r="U8" s="611"/>
      <c r="V8" s="611"/>
      <c r="W8" s="611"/>
      <c r="X8" s="611"/>
      <c r="Y8" s="612"/>
      <c r="Z8" s="613">
        <v>0</v>
      </c>
      <c r="AA8" s="613"/>
      <c r="AB8" s="613"/>
      <c r="AC8" s="613"/>
      <c r="AD8" s="614">
        <v>1330</v>
      </c>
      <c r="AE8" s="614"/>
      <c r="AF8" s="614"/>
      <c r="AG8" s="614"/>
      <c r="AH8" s="614"/>
      <c r="AI8" s="614"/>
      <c r="AJ8" s="614"/>
      <c r="AK8" s="614"/>
      <c r="AL8" s="615">
        <v>0.1</v>
      </c>
      <c r="AM8" s="616"/>
      <c r="AN8" s="616"/>
      <c r="AO8" s="617"/>
      <c r="AP8" s="607" t="s">
        <v>226</v>
      </c>
      <c r="AQ8" s="608"/>
      <c r="AR8" s="608"/>
      <c r="AS8" s="608"/>
      <c r="AT8" s="608"/>
      <c r="AU8" s="608"/>
      <c r="AV8" s="608"/>
      <c r="AW8" s="608"/>
      <c r="AX8" s="608"/>
      <c r="AY8" s="608"/>
      <c r="AZ8" s="608"/>
      <c r="BA8" s="608"/>
      <c r="BB8" s="608"/>
      <c r="BC8" s="608"/>
      <c r="BD8" s="608"/>
      <c r="BE8" s="608"/>
      <c r="BF8" s="609"/>
      <c r="BG8" s="610">
        <v>3802</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227</v>
      </c>
      <c r="CE8" s="608"/>
      <c r="CF8" s="608"/>
      <c r="CG8" s="608"/>
      <c r="CH8" s="608"/>
      <c r="CI8" s="608"/>
      <c r="CJ8" s="608"/>
      <c r="CK8" s="608"/>
      <c r="CL8" s="608"/>
      <c r="CM8" s="608"/>
      <c r="CN8" s="608"/>
      <c r="CO8" s="608"/>
      <c r="CP8" s="608"/>
      <c r="CQ8" s="609"/>
      <c r="CR8" s="610">
        <v>803814</v>
      </c>
      <c r="CS8" s="611"/>
      <c r="CT8" s="611"/>
      <c r="CU8" s="611"/>
      <c r="CV8" s="611"/>
      <c r="CW8" s="611"/>
      <c r="CX8" s="611"/>
      <c r="CY8" s="612"/>
      <c r="CZ8" s="613">
        <v>16.3</v>
      </c>
      <c r="DA8" s="613"/>
      <c r="DB8" s="613"/>
      <c r="DC8" s="613"/>
      <c r="DD8" s="619">
        <v>2932</v>
      </c>
      <c r="DE8" s="611"/>
      <c r="DF8" s="611"/>
      <c r="DG8" s="611"/>
      <c r="DH8" s="611"/>
      <c r="DI8" s="611"/>
      <c r="DJ8" s="611"/>
      <c r="DK8" s="611"/>
      <c r="DL8" s="611"/>
      <c r="DM8" s="611"/>
      <c r="DN8" s="611"/>
      <c r="DO8" s="611"/>
      <c r="DP8" s="612"/>
      <c r="DQ8" s="619">
        <v>542093</v>
      </c>
      <c r="DR8" s="611"/>
      <c r="DS8" s="611"/>
      <c r="DT8" s="611"/>
      <c r="DU8" s="611"/>
      <c r="DV8" s="611"/>
      <c r="DW8" s="611"/>
      <c r="DX8" s="611"/>
      <c r="DY8" s="611"/>
      <c r="DZ8" s="611"/>
      <c r="EA8" s="611"/>
      <c r="EB8" s="611"/>
      <c r="EC8" s="620"/>
    </row>
    <row r="9" spans="2:143" ht="11.25" customHeight="1" x14ac:dyDescent="0.15">
      <c r="B9" s="607" t="s">
        <v>228</v>
      </c>
      <c r="C9" s="608"/>
      <c r="D9" s="608"/>
      <c r="E9" s="608"/>
      <c r="F9" s="608"/>
      <c r="G9" s="608"/>
      <c r="H9" s="608"/>
      <c r="I9" s="608"/>
      <c r="J9" s="608"/>
      <c r="K9" s="608"/>
      <c r="L9" s="608"/>
      <c r="M9" s="608"/>
      <c r="N9" s="608"/>
      <c r="O9" s="608"/>
      <c r="P9" s="608"/>
      <c r="Q9" s="609"/>
      <c r="R9" s="610">
        <v>2040</v>
      </c>
      <c r="S9" s="611"/>
      <c r="T9" s="611"/>
      <c r="U9" s="611"/>
      <c r="V9" s="611"/>
      <c r="W9" s="611"/>
      <c r="X9" s="611"/>
      <c r="Y9" s="612"/>
      <c r="Z9" s="613">
        <v>0</v>
      </c>
      <c r="AA9" s="613"/>
      <c r="AB9" s="613"/>
      <c r="AC9" s="613"/>
      <c r="AD9" s="614">
        <v>2040</v>
      </c>
      <c r="AE9" s="614"/>
      <c r="AF9" s="614"/>
      <c r="AG9" s="614"/>
      <c r="AH9" s="614"/>
      <c r="AI9" s="614"/>
      <c r="AJ9" s="614"/>
      <c r="AK9" s="614"/>
      <c r="AL9" s="615">
        <v>0.1</v>
      </c>
      <c r="AM9" s="616"/>
      <c r="AN9" s="616"/>
      <c r="AO9" s="617"/>
      <c r="AP9" s="607" t="s">
        <v>229</v>
      </c>
      <c r="AQ9" s="608"/>
      <c r="AR9" s="608"/>
      <c r="AS9" s="608"/>
      <c r="AT9" s="608"/>
      <c r="AU9" s="608"/>
      <c r="AV9" s="608"/>
      <c r="AW9" s="608"/>
      <c r="AX9" s="608"/>
      <c r="AY9" s="608"/>
      <c r="AZ9" s="608"/>
      <c r="BA9" s="608"/>
      <c r="BB9" s="608"/>
      <c r="BC9" s="608"/>
      <c r="BD9" s="608"/>
      <c r="BE9" s="608"/>
      <c r="BF9" s="609"/>
      <c r="BG9" s="610">
        <v>101575</v>
      </c>
      <c r="BH9" s="611"/>
      <c r="BI9" s="611"/>
      <c r="BJ9" s="611"/>
      <c r="BK9" s="611"/>
      <c r="BL9" s="611"/>
      <c r="BM9" s="611"/>
      <c r="BN9" s="612"/>
      <c r="BO9" s="613">
        <v>35</v>
      </c>
      <c r="BP9" s="613"/>
      <c r="BQ9" s="613"/>
      <c r="BR9" s="613"/>
      <c r="BS9" s="614" t="s">
        <v>122</v>
      </c>
      <c r="BT9" s="614"/>
      <c r="BU9" s="614"/>
      <c r="BV9" s="614"/>
      <c r="BW9" s="614"/>
      <c r="BX9" s="614"/>
      <c r="BY9" s="614"/>
      <c r="BZ9" s="614"/>
      <c r="CA9" s="614"/>
      <c r="CB9" s="618"/>
      <c r="CD9" s="607" t="s">
        <v>230</v>
      </c>
      <c r="CE9" s="608"/>
      <c r="CF9" s="608"/>
      <c r="CG9" s="608"/>
      <c r="CH9" s="608"/>
      <c r="CI9" s="608"/>
      <c r="CJ9" s="608"/>
      <c r="CK9" s="608"/>
      <c r="CL9" s="608"/>
      <c r="CM9" s="608"/>
      <c r="CN9" s="608"/>
      <c r="CO9" s="608"/>
      <c r="CP9" s="608"/>
      <c r="CQ9" s="609"/>
      <c r="CR9" s="610">
        <v>339531</v>
      </c>
      <c r="CS9" s="611"/>
      <c r="CT9" s="611"/>
      <c r="CU9" s="611"/>
      <c r="CV9" s="611"/>
      <c r="CW9" s="611"/>
      <c r="CX9" s="611"/>
      <c r="CY9" s="612"/>
      <c r="CZ9" s="613">
        <v>6.9</v>
      </c>
      <c r="DA9" s="613"/>
      <c r="DB9" s="613"/>
      <c r="DC9" s="613"/>
      <c r="DD9" s="619">
        <v>7488</v>
      </c>
      <c r="DE9" s="611"/>
      <c r="DF9" s="611"/>
      <c r="DG9" s="611"/>
      <c r="DH9" s="611"/>
      <c r="DI9" s="611"/>
      <c r="DJ9" s="611"/>
      <c r="DK9" s="611"/>
      <c r="DL9" s="611"/>
      <c r="DM9" s="611"/>
      <c r="DN9" s="611"/>
      <c r="DO9" s="611"/>
      <c r="DP9" s="612"/>
      <c r="DQ9" s="619">
        <v>208636</v>
      </c>
      <c r="DR9" s="611"/>
      <c r="DS9" s="611"/>
      <c r="DT9" s="611"/>
      <c r="DU9" s="611"/>
      <c r="DV9" s="611"/>
      <c r="DW9" s="611"/>
      <c r="DX9" s="611"/>
      <c r="DY9" s="611"/>
      <c r="DZ9" s="611"/>
      <c r="EA9" s="611"/>
      <c r="EB9" s="611"/>
      <c r="EC9" s="620"/>
    </row>
    <row r="10" spans="2:143" ht="11.25" customHeight="1" x14ac:dyDescent="0.15">
      <c r="B10" s="607" t="s">
        <v>231</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232</v>
      </c>
      <c r="AQ10" s="608"/>
      <c r="AR10" s="608"/>
      <c r="AS10" s="608"/>
      <c r="AT10" s="608"/>
      <c r="AU10" s="608"/>
      <c r="AV10" s="608"/>
      <c r="AW10" s="608"/>
      <c r="AX10" s="608"/>
      <c r="AY10" s="608"/>
      <c r="AZ10" s="608"/>
      <c r="BA10" s="608"/>
      <c r="BB10" s="608"/>
      <c r="BC10" s="608"/>
      <c r="BD10" s="608"/>
      <c r="BE10" s="608"/>
      <c r="BF10" s="609"/>
      <c r="BG10" s="610">
        <v>8611</v>
      </c>
      <c r="BH10" s="611"/>
      <c r="BI10" s="611"/>
      <c r="BJ10" s="611"/>
      <c r="BK10" s="611"/>
      <c r="BL10" s="611"/>
      <c r="BM10" s="611"/>
      <c r="BN10" s="612"/>
      <c r="BO10" s="613">
        <v>3</v>
      </c>
      <c r="BP10" s="613"/>
      <c r="BQ10" s="613"/>
      <c r="BR10" s="613"/>
      <c r="BS10" s="614">
        <v>1358</v>
      </c>
      <c r="BT10" s="614"/>
      <c r="BU10" s="614"/>
      <c r="BV10" s="614"/>
      <c r="BW10" s="614"/>
      <c r="BX10" s="614"/>
      <c r="BY10" s="614"/>
      <c r="BZ10" s="614"/>
      <c r="CA10" s="614"/>
      <c r="CB10" s="618"/>
      <c r="CD10" s="607" t="s">
        <v>233</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234</v>
      </c>
      <c r="C11" s="608"/>
      <c r="D11" s="608"/>
      <c r="E11" s="608"/>
      <c r="F11" s="608"/>
      <c r="G11" s="608"/>
      <c r="H11" s="608"/>
      <c r="I11" s="608"/>
      <c r="J11" s="608"/>
      <c r="K11" s="608"/>
      <c r="L11" s="608"/>
      <c r="M11" s="608"/>
      <c r="N11" s="608"/>
      <c r="O11" s="608"/>
      <c r="P11" s="608"/>
      <c r="Q11" s="609"/>
      <c r="R11" s="610">
        <v>74210</v>
      </c>
      <c r="S11" s="611"/>
      <c r="T11" s="611"/>
      <c r="U11" s="611"/>
      <c r="V11" s="611"/>
      <c r="W11" s="611"/>
      <c r="X11" s="611"/>
      <c r="Y11" s="612"/>
      <c r="Z11" s="615">
        <v>1.5</v>
      </c>
      <c r="AA11" s="616"/>
      <c r="AB11" s="616"/>
      <c r="AC11" s="622"/>
      <c r="AD11" s="619">
        <v>74210</v>
      </c>
      <c r="AE11" s="611"/>
      <c r="AF11" s="611"/>
      <c r="AG11" s="611"/>
      <c r="AH11" s="611"/>
      <c r="AI11" s="611"/>
      <c r="AJ11" s="611"/>
      <c r="AK11" s="612"/>
      <c r="AL11" s="615">
        <v>3.3</v>
      </c>
      <c r="AM11" s="616"/>
      <c r="AN11" s="616"/>
      <c r="AO11" s="617"/>
      <c r="AP11" s="607" t="s">
        <v>235</v>
      </c>
      <c r="AQ11" s="608"/>
      <c r="AR11" s="608"/>
      <c r="AS11" s="608"/>
      <c r="AT11" s="608"/>
      <c r="AU11" s="608"/>
      <c r="AV11" s="608"/>
      <c r="AW11" s="608"/>
      <c r="AX11" s="608"/>
      <c r="AY11" s="608"/>
      <c r="AZ11" s="608"/>
      <c r="BA11" s="608"/>
      <c r="BB11" s="608"/>
      <c r="BC11" s="608"/>
      <c r="BD11" s="608"/>
      <c r="BE11" s="608"/>
      <c r="BF11" s="609"/>
      <c r="BG11" s="610">
        <v>8763</v>
      </c>
      <c r="BH11" s="611"/>
      <c r="BI11" s="611"/>
      <c r="BJ11" s="611"/>
      <c r="BK11" s="611"/>
      <c r="BL11" s="611"/>
      <c r="BM11" s="611"/>
      <c r="BN11" s="612"/>
      <c r="BO11" s="613">
        <v>3</v>
      </c>
      <c r="BP11" s="613"/>
      <c r="BQ11" s="613"/>
      <c r="BR11" s="613"/>
      <c r="BS11" s="614">
        <v>2504</v>
      </c>
      <c r="BT11" s="614"/>
      <c r="BU11" s="614"/>
      <c r="BV11" s="614"/>
      <c r="BW11" s="614"/>
      <c r="BX11" s="614"/>
      <c r="BY11" s="614"/>
      <c r="BZ11" s="614"/>
      <c r="CA11" s="614"/>
      <c r="CB11" s="618"/>
      <c r="CD11" s="607" t="s">
        <v>236</v>
      </c>
      <c r="CE11" s="608"/>
      <c r="CF11" s="608"/>
      <c r="CG11" s="608"/>
      <c r="CH11" s="608"/>
      <c r="CI11" s="608"/>
      <c r="CJ11" s="608"/>
      <c r="CK11" s="608"/>
      <c r="CL11" s="608"/>
      <c r="CM11" s="608"/>
      <c r="CN11" s="608"/>
      <c r="CO11" s="608"/>
      <c r="CP11" s="608"/>
      <c r="CQ11" s="609"/>
      <c r="CR11" s="610">
        <v>402170</v>
      </c>
      <c r="CS11" s="611"/>
      <c r="CT11" s="611"/>
      <c r="CU11" s="611"/>
      <c r="CV11" s="611"/>
      <c r="CW11" s="611"/>
      <c r="CX11" s="611"/>
      <c r="CY11" s="612"/>
      <c r="CZ11" s="613">
        <v>8.1999999999999993</v>
      </c>
      <c r="DA11" s="613"/>
      <c r="DB11" s="613"/>
      <c r="DC11" s="613"/>
      <c r="DD11" s="619">
        <v>50491</v>
      </c>
      <c r="DE11" s="611"/>
      <c r="DF11" s="611"/>
      <c r="DG11" s="611"/>
      <c r="DH11" s="611"/>
      <c r="DI11" s="611"/>
      <c r="DJ11" s="611"/>
      <c r="DK11" s="611"/>
      <c r="DL11" s="611"/>
      <c r="DM11" s="611"/>
      <c r="DN11" s="611"/>
      <c r="DO11" s="611"/>
      <c r="DP11" s="612"/>
      <c r="DQ11" s="619">
        <v>230363</v>
      </c>
      <c r="DR11" s="611"/>
      <c r="DS11" s="611"/>
      <c r="DT11" s="611"/>
      <c r="DU11" s="611"/>
      <c r="DV11" s="611"/>
      <c r="DW11" s="611"/>
      <c r="DX11" s="611"/>
      <c r="DY11" s="611"/>
      <c r="DZ11" s="611"/>
      <c r="EA11" s="611"/>
      <c r="EB11" s="611"/>
      <c r="EC11" s="620"/>
    </row>
    <row r="12" spans="2:143" ht="11.25" customHeight="1" x14ac:dyDescent="0.15">
      <c r="B12" s="607" t="s">
        <v>237</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238</v>
      </c>
      <c r="AQ12" s="608"/>
      <c r="AR12" s="608"/>
      <c r="AS12" s="608"/>
      <c r="AT12" s="608"/>
      <c r="AU12" s="608"/>
      <c r="AV12" s="608"/>
      <c r="AW12" s="608"/>
      <c r="AX12" s="608"/>
      <c r="AY12" s="608"/>
      <c r="AZ12" s="608"/>
      <c r="BA12" s="608"/>
      <c r="BB12" s="608"/>
      <c r="BC12" s="608"/>
      <c r="BD12" s="608"/>
      <c r="BE12" s="608"/>
      <c r="BF12" s="609"/>
      <c r="BG12" s="610">
        <v>129560</v>
      </c>
      <c r="BH12" s="611"/>
      <c r="BI12" s="611"/>
      <c r="BJ12" s="611"/>
      <c r="BK12" s="611"/>
      <c r="BL12" s="611"/>
      <c r="BM12" s="611"/>
      <c r="BN12" s="612"/>
      <c r="BO12" s="613">
        <v>44.7</v>
      </c>
      <c r="BP12" s="613"/>
      <c r="BQ12" s="613"/>
      <c r="BR12" s="613"/>
      <c r="BS12" s="614" t="s">
        <v>122</v>
      </c>
      <c r="BT12" s="614"/>
      <c r="BU12" s="614"/>
      <c r="BV12" s="614"/>
      <c r="BW12" s="614"/>
      <c r="BX12" s="614"/>
      <c r="BY12" s="614"/>
      <c r="BZ12" s="614"/>
      <c r="CA12" s="614"/>
      <c r="CB12" s="618"/>
      <c r="CD12" s="607" t="s">
        <v>239</v>
      </c>
      <c r="CE12" s="608"/>
      <c r="CF12" s="608"/>
      <c r="CG12" s="608"/>
      <c r="CH12" s="608"/>
      <c r="CI12" s="608"/>
      <c r="CJ12" s="608"/>
      <c r="CK12" s="608"/>
      <c r="CL12" s="608"/>
      <c r="CM12" s="608"/>
      <c r="CN12" s="608"/>
      <c r="CO12" s="608"/>
      <c r="CP12" s="608"/>
      <c r="CQ12" s="609"/>
      <c r="CR12" s="610">
        <v>109558</v>
      </c>
      <c r="CS12" s="611"/>
      <c r="CT12" s="611"/>
      <c r="CU12" s="611"/>
      <c r="CV12" s="611"/>
      <c r="CW12" s="611"/>
      <c r="CX12" s="611"/>
      <c r="CY12" s="612"/>
      <c r="CZ12" s="613">
        <v>2.2000000000000002</v>
      </c>
      <c r="DA12" s="613"/>
      <c r="DB12" s="613"/>
      <c r="DC12" s="613"/>
      <c r="DD12" s="619" t="s">
        <v>122</v>
      </c>
      <c r="DE12" s="611"/>
      <c r="DF12" s="611"/>
      <c r="DG12" s="611"/>
      <c r="DH12" s="611"/>
      <c r="DI12" s="611"/>
      <c r="DJ12" s="611"/>
      <c r="DK12" s="611"/>
      <c r="DL12" s="611"/>
      <c r="DM12" s="611"/>
      <c r="DN12" s="611"/>
      <c r="DO12" s="611"/>
      <c r="DP12" s="612"/>
      <c r="DQ12" s="619">
        <v>92458</v>
      </c>
      <c r="DR12" s="611"/>
      <c r="DS12" s="611"/>
      <c r="DT12" s="611"/>
      <c r="DU12" s="611"/>
      <c r="DV12" s="611"/>
      <c r="DW12" s="611"/>
      <c r="DX12" s="611"/>
      <c r="DY12" s="611"/>
      <c r="DZ12" s="611"/>
      <c r="EA12" s="611"/>
      <c r="EB12" s="611"/>
      <c r="EC12" s="620"/>
    </row>
    <row r="13" spans="2:143" ht="11.25" customHeight="1" x14ac:dyDescent="0.15">
      <c r="B13" s="607" t="s">
        <v>240</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241</v>
      </c>
      <c r="AQ13" s="608"/>
      <c r="AR13" s="608"/>
      <c r="AS13" s="608"/>
      <c r="AT13" s="608"/>
      <c r="AU13" s="608"/>
      <c r="AV13" s="608"/>
      <c r="AW13" s="608"/>
      <c r="AX13" s="608"/>
      <c r="AY13" s="608"/>
      <c r="AZ13" s="608"/>
      <c r="BA13" s="608"/>
      <c r="BB13" s="608"/>
      <c r="BC13" s="608"/>
      <c r="BD13" s="608"/>
      <c r="BE13" s="608"/>
      <c r="BF13" s="609"/>
      <c r="BG13" s="610">
        <v>129452</v>
      </c>
      <c r="BH13" s="611"/>
      <c r="BI13" s="611"/>
      <c r="BJ13" s="611"/>
      <c r="BK13" s="611"/>
      <c r="BL13" s="611"/>
      <c r="BM13" s="611"/>
      <c r="BN13" s="612"/>
      <c r="BO13" s="613">
        <v>44.7</v>
      </c>
      <c r="BP13" s="613"/>
      <c r="BQ13" s="613"/>
      <c r="BR13" s="613"/>
      <c r="BS13" s="614" t="s">
        <v>122</v>
      </c>
      <c r="BT13" s="614"/>
      <c r="BU13" s="614"/>
      <c r="BV13" s="614"/>
      <c r="BW13" s="614"/>
      <c r="BX13" s="614"/>
      <c r="BY13" s="614"/>
      <c r="BZ13" s="614"/>
      <c r="CA13" s="614"/>
      <c r="CB13" s="618"/>
      <c r="CD13" s="607" t="s">
        <v>242</v>
      </c>
      <c r="CE13" s="608"/>
      <c r="CF13" s="608"/>
      <c r="CG13" s="608"/>
      <c r="CH13" s="608"/>
      <c r="CI13" s="608"/>
      <c r="CJ13" s="608"/>
      <c r="CK13" s="608"/>
      <c r="CL13" s="608"/>
      <c r="CM13" s="608"/>
      <c r="CN13" s="608"/>
      <c r="CO13" s="608"/>
      <c r="CP13" s="608"/>
      <c r="CQ13" s="609"/>
      <c r="CR13" s="610">
        <v>662231</v>
      </c>
      <c r="CS13" s="611"/>
      <c r="CT13" s="611"/>
      <c r="CU13" s="611"/>
      <c r="CV13" s="611"/>
      <c r="CW13" s="611"/>
      <c r="CX13" s="611"/>
      <c r="CY13" s="612"/>
      <c r="CZ13" s="613">
        <v>13.4</v>
      </c>
      <c r="DA13" s="613"/>
      <c r="DB13" s="613"/>
      <c r="DC13" s="613"/>
      <c r="DD13" s="619">
        <v>421482</v>
      </c>
      <c r="DE13" s="611"/>
      <c r="DF13" s="611"/>
      <c r="DG13" s="611"/>
      <c r="DH13" s="611"/>
      <c r="DI13" s="611"/>
      <c r="DJ13" s="611"/>
      <c r="DK13" s="611"/>
      <c r="DL13" s="611"/>
      <c r="DM13" s="611"/>
      <c r="DN13" s="611"/>
      <c r="DO13" s="611"/>
      <c r="DP13" s="612"/>
      <c r="DQ13" s="619">
        <v>186591</v>
      </c>
      <c r="DR13" s="611"/>
      <c r="DS13" s="611"/>
      <c r="DT13" s="611"/>
      <c r="DU13" s="611"/>
      <c r="DV13" s="611"/>
      <c r="DW13" s="611"/>
      <c r="DX13" s="611"/>
      <c r="DY13" s="611"/>
      <c r="DZ13" s="611"/>
      <c r="EA13" s="611"/>
      <c r="EB13" s="611"/>
      <c r="EC13" s="620"/>
    </row>
    <row r="14" spans="2:143" ht="11.25" customHeight="1" x14ac:dyDescent="0.15">
      <c r="B14" s="607" t="s">
        <v>243</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244</v>
      </c>
      <c r="AQ14" s="608"/>
      <c r="AR14" s="608"/>
      <c r="AS14" s="608"/>
      <c r="AT14" s="608"/>
      <c r="AU14" s="608"/>
      <c r="AV14" s="608"/>
      <c r="AW14" s="608"/>
      <c r="AX14" s="608"/>
      <c r="AY14" s="608"/>
      <c r="AZ14" s="608"/>
      <c r="BA14" s="608"/>
      <c r="BB14" s="608"/>
      <c r="BC14" s="608"/>
      <c r="BD14" s="608"/>
      <c r="BE14" s="608"/>
      <c r="BF14" s="609"/>
      <c r="BG14" s="610">
        <v>11860</v>
      </c>
      <c r="BH14" s="611"/>
      <c r="BI14" s="611"/>
      <c r="BJ14" s="611"/>
      <c r="BK14" s="611"/>
      <c r="BL14" s="611"/>
      <c r="BM14" s="611"/>
      <c r="BN14" s="612"/>
      <c r="BO14" s="613">
        <v>4.0999999999999996</v>
      </c>
      <c r="BP14" s="613"/>
      <c r="BQ14" s="613"/>
      <c r="BR14" s="613"/>
      <c r="BS14" s="614" t="s">
        <v>122</v>
      </c>
      <c r="BT14" s="614"/>
      <c r="BU14" s="614"/>
      <c r="BV14" s="614"/>
      <c r="BW14" s="614"/>
      <c r="BX14" s="614"/>
      <c r="BY14" s="614"/>
      <c r="BZ14" s="614"/>
      <c r="CA14" s="614"/>
      <c r="CB14" s="618"/>
      <c r="CD14" s="607" t="s">
        <v>245</v>
      </c>
      <c r="CE14" s="608"/>
      <c r="CF14" s="608"/>
      <c r="CG14" s="608"/>
      <c r="CH14" s="608"/>
      <c r="CI14" s="608"/>
      <c r="CJ14" s="608"/>
      <c r="CK14" s="608"/>
      <c r="CL14" s="608"/>
      <c r="CM14" s="608"/>
      <c r="CN14" s="608"/>
      <c r="CO14" s="608"/>
      <c r="CP14" s="608"/>
      <c r="CQ14" s="609"/>
      <c r="CR14" s="610">
        <v>185470</v>
      </c>
      <c r="CS14" s="611"/>
      <c r="CT14" s="611"/>
      <c r="CU14" s="611"/>
      <c r="CV14" s="611"/>
      <c r="CW14" s="611"/>
      <c r="CX14" s="611"/>
      <c r="CY14" s="612"/>
      <c r="CZ14" s="613">
        <v>3.8</v>
      </c>
      <c r="DA14" s="613"/>
      <c r="DB14" s="613"/>
      <c r="DC14" s="613"/>
      <c r="DD14" s="619">
        <v>78540</v>
      </c>
      <c r="DE14" s="611"/>
      <c r="DF14" s="611"/>
      <c r="DG14" s="611"/>
      <c r="DH14" s="611"/>
      <c r="DI14" s="611"/>
      <c r="DJ14" s="611"/>
      <c r="DK14" s="611"/>
      <c r="DL14" s="611"/>
      <c r="DM14" s="611"/>
      <c r="DN14" s="611"/>
      <c r="DO14" s="611"/>
      <c r="DP14" s="612"/>
      <c r="DQ14" s="619">
        <v>95581</v>
      </c>
      <c r="DR14" s="611"/>
      <c r="DS14" s="611"/>
      <c r="DT14" s="611"/>
      <c r="DU14" s="611"/>
      <c r="DV14" s="611"/>
      <c r="DW14" s="611"/>
      <c r="DX14" s="611"/>
      <c r="DY14" s="611"/>
      <c r="DZ14" s="611"/>
      <c r="EA14" s="611"/>
      <c r="EB14" s="611"/>
      <c r="EC14" s="620"/>
    </row>
    <row r="15" spans="2:143" ht="11.25" customHeight="1" x14ac:dyDescent="0.15">
      <c r="B15" s="607" t="s">
        <v>246</v>
      </c>
      <c r="C15" s="608"/>
      <c r="D15" s="608"/>
      <c r="E15" s="608"/>
      <c r="F15" s="608"/>
      <c r="G15" s="608"/>
      <c r="H15" s="608"/>
      <c r="I15" s="608"/>
      <c r="J15" s="608"/>
      <c r="K15" s="608"/>
      <c r="L15" s="608"/>
      <c r="M15" s="608"/>
      <c r="N15" s="608"/>
      <c r="O15" s="608"/>
      <c r="P15" s="608"/>
      <c r="Q15" s="609"/>
      <c r="R15" s="610">
        <v>5145</v>
      </c>
      <c r="S15" s="611"/>
      <c r="T15" s="611"/>
      <c r="U15" s="611"/>
      <c r="V15" s="611"/>
      <c r="W15" s="611"/>
      <c r="X15" s="611"/>
      <c r="Y15" s="612"/>
      <c r="Z15" s="613">
        <v>0.1</v>
      </c>
      <c r="AA15" s="613"/>
      <c r="AB15" s="613"/>
      <c r="AC15" s="613"/>
      <c r="AD15" s="614">
        <v>5145</v>
      </c>
      <c r="AE15" s="614"/>
      <c r="AF15" s="614"/>
      <c r="AG15" s="614"/>
      <c r="AH15" s="614"/>
      <c r="AI15" s="614"/>
      <c r="AJ15" s="614"/>
      <c r="AK15" s="614"/>
      <c r="AL15" s="615">
        <v>0.2</v>
      </c>
      <c r="AM15" s="616"/>
      <c r="AN15" s="616"/>
      <c r="AO15" s="617"/>
      <c r="AP15" s="607" t="s">
        <v>247</v>
      </c>
      <c r="AQ15" s="608"/>
      <c r="AR15" s="608"/>
      <c r="AS15" s="608"/>
      <c r="AT15" s="608"/>
      <c r="AU15" s="608"/>
      <c r="AV15" s="608"/>
      <c r="AW15" s="608"/>
      <c r="AX15" s="608"/>
      <c r="AY15" s="608"/>
      <c r="AZ15" s="608"/>
      <c r="BA15" s="608"/>
      <c r="BB15" s="608"/>
      <c r="BC15" s="608"/>
      <c r="BD15" s="608"/>
      <c r="BE15" s="608"/>
      <c r="BF15" s="609"/>
      <c r="BG15" s="610">
        <v>16061</v>
      </c>
      <c r="BH15" s="611"/>
      <c r="BI15" s="611"/>
      <c r="BJ15" s="611"/>
      <c r="BK15" s="611"/>
      <c r="BL15" s="611"/>
      <c r="BM15" s="611"/>
      <c r="BN15" s="612"/>
      <c r="BO15" s="613">
        <v>5.5</v>
      </c>
      <c r="BP15" s="613"/>
      <c r="BQ15" s="613"/>
      <c r="BR15" s="613"/>
      <c r="BS15" s="614" t="s">
        <v>122</v>
      </c>
      <c r="BT15" s="614"/>
      <c r="BU15" s="614"/>
      <c r="BV15" s="614"/>
      <c r="BW15" s="614"/>
      <c r="BX15" s="614"/>
      <c r="BY15" s="614"/>
      <c r="BZ15" s="614"/>
      <c r="CA15" s="614"/>
      <c r="CB15" s="618"/>
      <c r="CD15" s="607" t="s">
        <v>248</v>
      </c>
      <c r="CE15" s="608"/>
      <c r="CF15" s="608"/>
      <c r="CG15" s="608"/>
      <c r="CH15" s="608"/>
      <c r="CI15" s="608"/>
      <c r="CJ15" s="608"/>
      <c r="CK15" s="608"/>
      <c r="CL15" s="608"/>
      <c r="CM15" s="608"/>
      <c r="CN15" s="608"/>
      <c r="CO15" s="608"/>
      <c r="CP15" s="608"/>
      <c r="CQ15" s="609"/>
      <c r="CR15" s="610">
        <v>311290</v>
      </c>
      <c r="CS15" s="611"/>
      <c r="CT15" s="611"/>
      <c r="CU15" s="611"/>
      <c r="CV15" s="611"/>
      <c r="CW15" s="611"/>
      <c r="CX15" s="611"/>
      <c r="CY15" s="612"/>
      <c r="CZ15" s="613">
        <v>6.3</v>
      </c>
      <c r="DA15" s="613"/>
      <c r="DB15" s="613"/>
      <c r="DC15" s="613"/>
      <c r="DD15" s="619">
        <v>60375</v>
      </c>
      <c r="DE15" s="611"/>
      <c r="DF15" s="611"/>
      <c r="DG15" s="611"/>
      <c r="DH15" s="611"/>
      <c r="DI15" s="611"/>
      <c r="DJ15" s="611"/>
      <c r="DK15" s="611"/>
      <c r="DL15" s="611"/>
      <c r="DM15" s="611"/>
      <c r="DN15" s="611"/>
      <c r="DO15" s="611"/>
      <c r="DP15" s="612"/>
      <c r="DQ15" s="619">
        <v>224431</v>
      </c>
      <c r="DR15" s="611"/>
      <c r="DS15" s="611"/>
      <c r="DT15" s="611"/>
      <c r="DU15" s="611"/>
      <c r="DV15" s="611"/>
      <c r="DW15" s="611"/>
      <c r="DX15" s="611"/>
      <c r="DY15" s="611"/>
      <c r="DZ15" s="611"/>
      <c r="EA15" s="611"/>
      <c r="EB15" s="611"/>
      <c r="EC15" s="620"/>
    </row>
    <row r="16" spans="2:143" ht="11.25" customHeight="1" x14ac:dyDescent="0.15">
      <c r="B16" s="607" t="s">
        <v>249</v>
      </c>
      <c r="C16" s="608"/>
      <c r="D16" s="608"/>
      <c r="E16" s="608"/>
      <c r="F16" s="608"/>
      <c r="G16" s="608"/>
      <c r="H16" s="608"/>
      <c r="I16" s="608"/>
      <c r="J16" s="608"/>
      <c r="K16" s="608"/>
      <c r="L16" s="608"/>
      <c r="M16" s="608"/>
      <c r="N16" s="608"/>
      <c r="O16" s="608"/>
      <c r="P16" s="608"/>
      <c r="Q16" s="609"/>
      <c r="R16" s="610">
        <v>6242</v>
      </c>
      <c r="S16" s="611"/>
      <c r="T16" s="611"/>
      <c r="U16" s="611"/>
      <c r="V16" s="611"/>
      <c r="W16" s="611"/>
      <c r="X16" s="611"/>
      <c r="Y16" s="612"/>
      <c r="Z16" s="613">
        <v>0.1</v>
      </c>
      <c r="AA16" s="613"/>
      <c r="AB16" s="613"/>
      <c r="AC16" s="613"/>
      <c r="AD16" s="614">
        <v>6242</v>
      </c>
      <c r="AE16" s="614"/>
      <c r="AF16" s="614"/>
      <c r="AG16" s="614"/>
      <c r="AH16" s="614"/>
      <c r="AI16" s="614"/>
      <c r="AJ16" s="614"/>
      <c r="AK16" s="614"/>
      <c r="AL16" s="615">
        <v>0.3</v>
      </c>
      <c r="AM16" s="616"/>
      <c r="AN16" s="616"/>
      <c r="AO16" s="617"/>
      <c r="AP16" s="607" t="s">
        <v>250</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251</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252</v>
      </c>
      <c r="C17" s="608"/>
      <c r="D17" s="608"/>
      <c r="E17" s="608"/>
      <c r="F17" s="608"/>
      <c r="G17" s="608"/>
      <c r="H17" s="608"/>
      <c r="I17" s="608"/>
      <c r="J17" s="608"/>
      <c r="K17" s="608"/>
      <c r="L17" s="608"/>
      <c r="M17" s="608"/>
      <c r="N17" s="608"/>
      <c r="O17" s="608"/>
      <c r="P17" s="608"/>
      <c r="Q17" s="609"/>
      <c r="R17" s="610">
        <v>10438</v>
      </c>
      <c r="S17" s="611"/>
      <c r="T17" s="611"/>
      <c r="U17" s="611"/>
      <c r="V17" s="611"/>
      <c r="W17" s="611"/>
      <c r="X17" s="611"/>
      <c r="Y17" s="612"/>
      <c r="Z17" s="613">
        <v>0.2</v>
      </c>
      <c r="AA17" s="613"/>
      <c r="AB17" s="613"/>
      <c r="AC17" s="613"/>
      <c r="AD17" s="614">
        <v>10438</v>
      </c>
      <c r="AE17" s="614"/>
      <c r="AF17" s="614"/>
      <c r="AG17" s="614"/>
      <c r="AH17" s="614"/>
      <c r="AI17" s="614"/>
      <c r="AJ17" s="614"/>
      <c r="AK17" s="614"/>
      <c r="AL17" s="615">
        <v>0.5</v>
      </c>
      <c r="AM17" s="616"/>
      <c r="AN17" s="616"/>
      <c r="AO17" s="617"/>
      <c r="AP17" s="607" t="s">
        <v>253</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254</v>
      </c>
      <c r="CE17" s="608"/>
      <c r="CF17" s="608"/>
      <c r="CG17" s="608"/>
      <c r="CH17" s="608"/>
      <c r="CI17" s="608"/>
      <c r="CJ17" s="608"/>
      <c r="CK17" s="608"/>
      <c r="CL17" s="608"/>
      <c r="CM17" s="608"/>
      <c r="CN17" s="608"/>
      <c r="CO17" s="608"/>
      <c r="CP17" s="608"/>
      <c r="CQ17" s="609"/>
      <c r="CR17" s="610">
        <v>478286</v>
      </c>
      <c r="CS17" s="611"/>
      <c r="CT17" s="611"/>
      <c r="CU17" s="611"/>
      <c r="CV17" s="611"/>
      <c r="CW17" s="611"/>
      <c r="CX17" s="611"/>
      <c r="CY17" s="612"/>
      <c r="CZ17" s="613">
        <v>9.6999999999999993</v>
      </c>
      <c r="DA17" s="613"/>
      <c r="DB17" s="613"/>
      <c r="DC17" s="613"/>
      <c r="DD17" s="619" t="s">
        <v>122</v>
      </c>
      <c r="DE17" s="611"/>
      <c r="DF17" s="611"/>
      <c r="DG17" s="611"/>
      <c r="DH17" s="611"/>
      <c r="DI17" s="611"/>
      <c r="DJ17" s="611"/>
      <c r="DK17" s="611"/>
      <c r="DL17" s="611"/>
      <c r="DM17" s="611"/>
      <c r="DN17" s="611"/>
      <c r="DO17" s="611"/>
      <c r="DP17" s="612"/>
      <c r="DQ17" s="619">
        <v>441714</v>
      </c>
      <c r="DR17" s="611"/>
      <c r="DS17" s="611"/>
      <c r="DT17" s="611"/>
      <c r="DU17" s="611"/>
      <c r="DV17" s="611"/>
      <c r="DW17" s="611"/>
      <c r="DX17" s="611"/>
      <c r="DY17" s="611"/>
      <c r="DZ17" s="611"/>
      <c r="EA17" s="611"/>
      <c r="EB17" s="611"/>
      <c r="EC17" s="620"/>
    </row>
    <row r="18" spans="2:133" ht="11.25" customHeight="1" x14ac:dyDescent="0.15">
      <c r="B18" s="607" t="s">
        <v>255</v>
      </c>
      <c r="C18" s="608"/>
      <c r="D18" s="608"/>
      <c r="E18" s="608"/>
      <c r="F18" s="608"/>
      <c r="G18" s="608"/>
      <c r="H18" s="608"/>
      <c r="I18" s="608"/>
      <c r="J18" s="608"/>
      <c r="K18" s="608"/>
      <c r="L18" s="608"/>
      <c r="M18" s="608"/>
      <c r="N18" s="608"/>
      <c r="O18" s="608"/>
      <c r="P18" s="608"/>
      <c r="Q18" s="609"/>
      <c r="R18" s="610">
        <v>595</v>
      </c>
      <c r="S18" s="611"/>
      <c r="T18" s="611"/>
      <c r="U18" s="611"/>
      <c r="V18" s="611"/>
      <c r="W18" s="611"/>
      <c r="X18" s="611"/>
      <c r="Y18" s="612"/>
      <c r="Z18" s="613">
        <v>0</v>
      </c>
      <c r="AA18" s="613"/>
      <c r="AB18" s="613"/>
      <c r="AC18" s="613"/>
      <c r="AD18" s="614">
        <v>595</v>
      </c>
      <c r="AE18" s="614"/>
      <c r="AF18" s="614"/>
      <c r="AG18" s="614"/>
      <c r="AH18" s="614"/>
      <c r="AI18" s="614"/>
      <c r="AJ18" s="614"/>
      <c r="AK18" s="614"/>
      <c r="AL18" s="615">
        <v>0</v>
      </c>
      <c r="AM18" s="616"/>
      <c r="AN18" s="616"/>
      <c r="AO18" s="617"/>
      <c r="AP18" s="607" t="s">
        <v>256</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257</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258</v>
      </c>
      <c r="C19" s="608"/>
      <c r="D19" s="608"/>
      <c r="E19" s="608"/>
      <c r="F19" s="608"/>
      <c r="G19" s="608"/>
      <c r="H19" s="608"/>
      <c r="I19" s="608"/>
      <c r="J19" s="608"/>
      <c r="K19" s="608"/>
      <c r="L19" s="608"/>
      <c r="M19" s="608"/>
      <c r="N19" s="608"/>
      <c r="O19" s="608"/>
      <c r="P19" s="608"/>
      <c r="Q19" s="609"/>
      <c r="R19" s="610">
        <v>9717</v>
      </c>
      <c r="S19" s="611"/>
      <c r="T19" s="611"/>
      <c r="U19" s="611"/>
      <c r="V19" s="611"/>
      <c r="W19" s="611"/>
      <c r="X19" s="611"/>
      <c r="Y19" s="612"/>
      <c r="Z19" s="613">
        <v>0.2</v>
      </c>
      <c r="AA19" s="613"/>
      <c r="AB19" s="613"/>
      <c r="AC19" s="613"/>
      <c r="AD19" s="614">
        <v>9717</v>
      </c>
      <c r="AE19" s="614"/>
      <c r="AF19" s="614"/>
      <c r="AG19" s="614"/>
      <c r="AH19" s="614"/>
      <c r="AI19" s="614"/>
      <c r="AJ19" s="614"/>
      <c r="AK19" s="614"/>
      <c r="AL19" s="615">
        <v>0.4</v>
      </c>
      <c r="AM19" s="616"/>
      <c r="AN19" s="616"/>
      <c r="AO19" s="617"/>
      <c r="AP19" s="607" t="s">
        <v>259</v>
      </c>
      <c r="AQ19" s="608"/>
      <c r="AR19" s="608"/>
      <c r="AS19" s="608"/>
      <c r="AT19" s="608"/>
      <c r="AU19" s="608"/>
      <c r="AV19" s="608"/>
      <c r="AW19" s="608"/>
      <c r="AX19" s="608"/>
      <c r="AY19" s="608"/>
      <c r="AZ19" s="608"/>
      <c r="BA19" s="608"/>
      <c r="BB19" s="608"/>
      <c r="BC19" s="608"/>
      <c r="BD19" s="608"/>
      <c r="BE19" s="608"/>
      <c r="BF19" s="609"/>
      <c r="BG19" s="610">
        <v>9629</v>
      </c>
      <c r="BH19" s="611"/>
      <c r="BI19" s="611"/>
      <c r="BJ19" s="611"/>
      <c r="BK19" s="611"/>
      <c r="BL19" s="611"/>
      <c r="BM19" s="611"/>
      <c r="BN19" s="612"/>
      <c r="BO19" s="613">
        <v>3.3</v>
      </c>
      <c r="BP19" s="613"/>
      <c r="BQ19" s="613"/>
      <c r="BR19" s="613"/>
      <c r="BS19" s="614" t="s">
        <v>122</v>
      </c>
      <c r="BT19" s="614"/>
      <c r="BU19" s="614"/>
      <c r="BV19" s="614"/>
      <c r="BW19" s="614"/>
      <c r="BX19" s="614"/>
      <c r="BY19" s="614"/>
      <c r="BZ19" s="614"/>
      <c r="CA19" s="614"/>
      <c r="CB19" s="618"/>
      <c r="CD19" s="607" t="s">
        <v>260</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261</v>
      </c>
      <c r="C20" s="624"/>
      <c r="D20" s="624"/>
      <c r="E20" s="624"/>
      <c r="F20" s="624"/>
      <c r="G20" s="624"/>
      <c r="H20" s="624"/>
      <c r="I20" s="624"/>
      <c r="J20" s="624"/>
      <c r="K20" s="624"/>
      <c r="L20" s="624"/>
      <c r="M20" s="624"/>
      <c r="N20" s="624"/>
      <c r="O20" s="624"/>
      <c r="P20" s="624"/>
      <c r="Q20" s="625"/>
      <c r="R20" s="610">
        <v>126</v>
      </c>
      <c r="S20" s="611"/>
      <c r="T20" s="611"/>
      <c r="U20" s="611"/>
      <c r="V20" s="611"/>
      <c r="W20" s="611"/>
      <c r="X20" s="611"/>
      <c r="Y20" s="612"/>
      <c r="Z20" s="613">
        <v>0</v>
      </c>
      <c r="AA20" s="613"/>
      <c r="AB20" s="613"/>
      <c r="AC20" s="613"/>
      <c r="AD20" s="614">
        <v>126</v>
      </c>
      <c r="AE20" s="614"/>
      <c r="AF20" s="614"/>
      <c r="AG20" s="614"/>
      <c r="AH20" s="614"/>
      <c r="AI20" s="614"/>
      <c r="AJ20" s="614"/>
      <c r="AK20" s="614"/>
      <c r="AL20" s="615">
        <v>0</v>
      </c>
      <c r="AM20" s="616"/>
      <c r="AN20" s="616"/>
      <c r="AO20" s="617"/>
      <c r="AP20" s="607" t="s">
        <v>262</v>
      </c>
      <c r="AQ20" s="608"/>
      <c r="AR20" s="608"/>
      <c r="AS20" s="608"/>
      <c r="AT20" s="608"/>
      <c r="AU20" s="608"/>
      <c r="AV20" s="608"/>
      <c r="AW20" s="608"/>
      <c r="AX20" s="608"/>
      <c r="AY20" s="608"/>
      <c r="AZ20" s="608"/>
      <c r="BA20" s="608"/>
      <c r="BB20" s="608"/>
      <c r="BC20" s="608"/>
      <c r="BD20" s="608"/>
      <c r="BE20" s="608"/>
      <c r="BF20" s="609"/>
      <c r="BG20" s="610">
        <v>9629</v>
      </c>
      <c r="BH20" s="611"/>
      <c r="BI20" s="611"/>
      <c r="BJ20" s="611"/>
      <c r="BK20" s="611"/>
      <c r="BL20" s="611"/>
      <c r="BM20" s="611"/>
      <c r="BN20" s="612"/>
      <c r="BO20" s="613">
        <v>3.3</v>
      </c>
      <c r="BP20" s="613"/>
      <c r="BQ20" s="613"/>
      <c r="BR20" s="613"/>
      <c r="BS20" s="614" t="s">
        <v>122</v>
      </c>
      <c r="BT20" s="614"/>
      <c r="BU20" s="614"/>
      <c r="BV20" s="614"/>
      <c r="BW20" s="614"/>
      <c r="BX20" s="614"/>
      <c r="BY20" s="614"/>
      <c r="BZ20" s="614"/>
      <c r="CA20" s="614"/>
      <c r="CB20" s="618"/>
      <c r="CD20" s="607" t="s">
        <v>263</v>
      </c>
      <c r="CE20" s="608"/>
      <c r="CF20" s="608"/>
      <c r="CG20" s="608"/>
      <c r="CH20" s="608"/>
      <c r="CI20" s="608"/>
      <c r="CJ20" s="608"/>
      <c r="CK20" s="608"/>
      <c r="CL20" s="608"/>
      <c r="CM20" s="608"/>
      <c r="CN20" s="608"/>
      <c r="CO20" s="608"/>
      <c r="CP20" s="608"/>
      <c r="CQ20" s="609"/>
      <c r="CR20" s="610">
        <v>4927485</v>
      </c>
      <c r="CS20" s="611"/>
      <c r="CT20" s="611"/>
      <c r="CU20" s="611"/>
      <c r="CV20" s="611"/>
      <c r="CW20" s="611"/>
      <c r="CX20" s="611"/>
      <c r="CY20" s="612"/>
      <c r="CZ20" s="613">
        <v>100</v>
      </c>
      <c r="DA20" s="613"/>
      <c r="DB20" s="613"/>
      <c r="DC20" s="613"/>
      <c r="DD20" s="619">
        <v>697361</v>
      </c>
      <c r="DE20" s="611"/>
      <c r="DF20" s="611"/>
      <c r="DG20" s="611"/>
      <c r="DH20" s="611"/>
      <c r="DI20" s="611"/>
      <c r="DJ20" s="611"/>
      <c r="DK20" s="611"/>
      <c r="DL20" s="611"/>
      <c r="DM20" s="611"/>
      <c r="DN20" s="611"/>
      <c r="DO20" s="611"/>
      <c r="DP20" s="612"/>
      <c r="DQ20" s="619">
        <v>2518344</v>
      </c>
      <c r="DR20" s="611"/>
      <c r="DS20" s="611"/>
      <c r="DT20" s="611"/>
      <c r="DU20" s="611"/>
      <c r="DV20" s="611"/>
      <c r="DW20" s="611"/>
      <c r="DX20" s="611"/>
      <c r="DY20" s="611"/>
      <c r="DZ20" s="611"/>
      <c r="EA20" s="611"/>
      <c r="EB20" s="611"/>
      <c r="EC20" s="620"/>
    </row>
    <row r="21" spans="2:133" ht="11.25" customHeight="1" x14ac:dyDescent="0.15">
      <c r="B21" s="607" t="s">
        <v>264</v>
      </c>
      <c r="C21" s="608"/>
      <c r="D21" s="608"/>
      <c r="E21" s="608"/>
      <c r="F21" s="608"/>
      <c r="G21" s="608"/>
      <c r="H21" s="608"/>
      <c r="I21" s="608"/>
      <c r="J21" s="608"/>
      <c r="K21" s="608"/>
      <c r="L21" s="608"/>
      <c r="M21" s="608"/>
      <c r="N21" s="608"/>
      <c r="O21" s="608"/>
      <c r="P21" s="608"/>
      <c r="Q21" s="609"/>
      <c r="R21" s="610">
        <v>1958476</v>
      </c>
      <c r="S21" s="611"/>
      <c r="T21" s="611"/>
      <c r="U21" s="611"/>
      <c r="V21" s="611"/>
      <c r="W21" s="611"/>
      <c r="X21" s="611"/>
      <c r="Y21" s="612"/>
      <c r="Z21" s="613">
        <v>39.200000000000003</v>
      </c>
      <c r="AA21" s="613"/>
      <c r="AB21" s="613"/>
      <c r="AC21" s="613"/>
      <c r="AD21" s="614">
        <v>1808643</v>
      </c>
      <c r="AE21" s="614"/>
      <c r="AF21" s="614"/>
      <c r="AG21" s="614"/>
      <c r="AH21" s="614"/>
      <c r="AI21" s="614"/>
      <c r="AJ21" s="614"/>
      <c r="AK21" s="614"/>
      <c r="AL21" s="615">
        <v>80.400000000000006</v>
      </c>
      <c r="AM21" s="616"/>
      <c r="AN21" s="616"/>
      <c r="AO21" s="617"/>
      <c r="AP21" s="607" t="s">
        <v>265</v>
      </c>
      <c r="AQ21" s="626"/>
      <c r="AR21" s="626"/>
      <c r="AS21" s="626"/>
      <c r="AT21" s="626"/>
      <c r="AU21" s="626"/>
      <c r="AV21" s="626"/>
      <c r="AW21" s="626"/>
      <c r="AX21" s="626"/>
      <c r="AY21" s="626"/>
      <c r="AZ21" s="626"/>
      <c r="BA21" s="626"/>
      <c r="BB21" s="626"/>
      <c r="BC21" s="626"/>
      <c r="BD21" s="626"/>
      <c r="BE21" s="626"/>
      <c r="BF21" s="627"/>
      <c r="BG21" s="610">
        <v>9629</v>
      </c>
      <c r="BH21" s="611"/>
      <c r="BI21" s="611"/>
      <c r="BJ21" s="611"/>
      <c r="BK21" s="611"/>
      <c r="BL21" s="611"/>
      <c r="BM21" s="611"/>
      <c r="BN21" s="612"/>
      <c r="BO21" s="613">
        <v>3.3</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266</v>
      </c>
      <c r="C22" s="608"/>
      <c r="D22" s="608"/>
      <c r="E22" s="608"/>
      <c r="F22" s="608"/>
      <c r="G22" s="608"/>
      <c r="H22" s="608"/>
      <c r="I22" s="608"/>
      <c r="J22" s="608"/>
      <c r="K22" s="608"/>
      <c r="L22" s="608"/>
      <c r="M22" s="608"/>
      <c r="N22" s="608"/>
      <c r="O22" s="608"/>
      <c r="P22" s="608"/>
      <c r="Q22" s="609"/>
      <c r="R22" s="610">
        <v>1808643</v>
      </c>
      <c r="S22" s="611"/>
      <c r="T22" s="611"/>
      <c r="U22" s="611"/>
      <c r="V22" s="611"/>
      <c r="W22" s="611"/>
      <c r="X22" s="611"/>
      <c r="Y22" s="612"/>
      <c r="Z22" s="613">
        <v>36.200000000000003</v>
      </c>
      <c r="AA22" s="613"/>
      <c r="AB22" s="613"/>
      <c r="AC22" s="613"/>
      <c r="AD22" s="614">
        <v>1808643</v>
      </c>
      <c r="AE22" s="614"/>
      <c r="AF22" s="614"/>
      <c r="AG22" s="614"/>
      <c r="AH22" s="614"/>
      <c r="AI22" s="614"/>
      <c r="AJ22" s="614"/>
      <c r="AK22" s="614"/>
      <c r="AL22" s="615">
        <v>80.400000000000006</v>
      </c>
      <c r="AM22" s="616"/>
      <c r="AN22" s="616"/>
      <c r="AO22" s="617"/>
      <c r="AP22" s="607" t="s">
        <v>267</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268</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269</v>
      </c>
      <c r="C23" s="608"/>
      <c r="D23" s="608"/>
      <c r="E23" s="608"/>
      <c r="F23" s="608"/>
      <c r="G23" s="608"/>
      <c r="H23" s="608"/>
      <c r="I23" s="608"/>
      <c r="J23" s="608"/>
      <c r="K23" s="608"/>
      <c r="L23" s="608"/>
      <c r="M23" s="608"/>
      <c r="N23" s="608"/>
      <c r="O23" s="608"/>
      <c r="P23" s="608"/>
      <c r="Q23" s="609"/>
      <c r="R23" s="610">
        <v>149833</v>
      </c>
      <c r="S23" s="611"/>
      <c r="T23" s="611"/>
      <c r="U23" s="611"/>
      <c r="V23" s="611"/>
      <c r="W23" s="611"/>
      <c r="X23" s="611"/>
      <c r="Y23" s="612"/>
      <c r="Z23" s="613">
        <v>3</v>
      </c>
      <c r="AA23" s="613"/>
      <c r="AB23" s="613"/>
      <c r="AC23" s="613"/>
      <c r="AD23" s="614" t="s">
        <v>122</v>
      </c>
      <c r="AE23" s="614"/>
      <c r="AF23" s="614"/>
      <c r="AG23" s="614"/>
      <c r="AH23" s="614"/>
      <c r="AI23" s="614"/>
      <c r="AJ23" s="614"/>
      <c r="AK23" s="614"/>
      <c r="AL23" s="615" t="s">
        <v>122</v>
      </c>
      <c r="AM23" s="616"/>
      <c r="AN23" s="616"/>
      <c r="AO23" s="617"/>
      <c r="AP23" s="607" t="s">
        <v>270</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210</v>
      </c>
      <c r="CE23" s="593"/>
      <c r="CF23" s="593"/>
      <c r="CG23" s="593"/>
      <c r="CH23" s="593"/>
      <c r="CI23" s="593"/>
      <c r="CJ23" s="593"/>
      <c r="CK23" s="593"/>
      <c r="CL23" s="593"/>
      <c r="CM23" s="593"/>
      <c r="CN23" s="593"/>
      <c r="CO23" s="593"/>
      <c r="CP23" s="593"/>
      <c r="CQ23" s="594"/>
      <c r="CR23" s="592" t="s">
        <v>271</v>
      </c>
      <c r="CS23" s="593"/>
      <c r="CT23" s="593"/>
      <c r="CU23" s="593"/>
      <c r="CV23" s="593"/>
      <c r="CW23" s="593"/>
      <c r="CX23" s="593"/>
      <c r="CY23" s="594"/>
      <c r="CZ23" s="592" t="s">
        <v>272</v>
      </c>
      <c r="DA23" s="593"/>
      <c r="DB23" s="593"/>
      <c r="DC23" s="594"/>
      <c r="DD23" s="592" t="s">
        <v>273</v>
      </c>
      <c r="DE23" s="593"/>
      <c r="DF23" s="593"/>
      <c r="DG23" s="593"/>
      <c r="DH23" s="593"/>
      <c r="DI23" s="593"/>
      <c r="DJ23" s="593"/>
      <c r="DK23" s="594"/>
      <c r="DL23" s="637" t="s">
        <v>274</v>
      </c>
      <c r="DM23" s="638"/>
      <c r="DN23" s="638"/>
      <c r="DO23" s="638"/>
      <c r="DP23" s="638"/>
      <c r="DQ23" s="638"/>
      <c r="DR23" s="638"/>
      <c r="DS23" s="638"/>
      <c r="DT23" s="638"/>
      <c r="DU23" s="638"/>
      <c r="DV23" s="639"/>
      <c r="DW23" s="592" t="s">
        <v>275</v>
      </c>
      <c r="DX23" s="593"/>
      <c r="DY23" s="593"/>
      <c r="DZ23" s="593"/>
      <c r="EA23" s="593"/>
      <c r="EB23" s="593"/>
      <c r="EC23" s="594"/>
    </row>
    <row r="24" spans="2:133" ht="11.25" customHeight="1" x14ac:dyDescent="0.15">
      <c r="B24" s="607" t="s">
        <v>276</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277</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278</v>
      </c>
      <c r="CE24" s="597"/>
      <c r="CF24" s="597"/>
      <c r="CG24" s="597"/>
      <c r="CH24" s="597"/>
      <c r="CI24" s="597"/>
      <c r="CJ24" s="597"/>
      <c r="CK24" s="597"/>
      <c r="CL24" s="597"/>
      <c r="CM24" s="597"/>
      <c r="CN24" s="597"/>
      <c r="CO24" s="597"/>
      <c r="CP24" s="597"/>
      <c r="CQ24" s="598"/>
      <c r="CR24" s="599">
        <v>1389378</v>
      </c>
      <c r="CS24" s="600"/>
      <c r="CT24" s="600"/>
      <c r="CU24" s="600"/>
      <c r="CV24" s="600"/>
      <c r="CW24" s="600"/>
      <c r="CX24" s="600"/>
      <c r="CY24" s="601"/>
      <c r="CZ24" s="604">
        <v>28.2</v>
      </c>
      <c r="DA24" s="605"/>
      <c r="DB24" s="605"/>
      <c r="DC24" s="621"/>
      <c r="DD24" s="642">
        <v>1141402</v>
      </c>
      <c r="DE24" s="600"/>
      <c r="DF24" s="600"/>
      <c r="DG24" s="600"/>
      <c r="DH24" s="600"/>
      <c r="DI24" s="600"/>
      <c r="DJ24" s="600"/>
      <c r="DK24" s="601"/>
      <c r="DL24" s="642">
        <v>1104207</v>
      </c>
      <c r="DM24" s="600"/>
      <c r="DN24" s="600"/>
      <c r="DO24" s="600"/>
      <c r="DP24" s="600"/>
      <c r="DQ24" s="600"/>
      <c r="DR24" s="600"/>
      <c r="DS24" s="600"/>
      <c r="DT24" s="600"/>
      <c r="DU24" s="600"/>
      <c r="DV24" s="601"/>
      <c r="DW24" s="604">
        <v>49</v>
      </c>
      <c r="DX24" s="605"/>
      <c r="DY24" s="605"/>
      <c r="DZ24" s="605"/>
      <c r="EA24" s="605"/>
      <c r="EB24" s="605"/>
      <c r="EC24" s="606"/>
    </row>
    <row r="25" spans="2:133" ht="11.25" customHeight="1" x14ac:dyDescent="0.15">
      <c r="B25" s="607" t="s">
        <v>279</v>
      </c>
      <c r="C25" s="608"/>
      <c r="D25" s="608"/>
      <c r="E25" s="608"/>
      <c r="F25" s="608"/>
      <c r="G25" s="608"/>
      <c r="H25" s="608"/>
      <c r="I25" s="608"/>
      <c r="J25" s="608"/>
      <c r="K25" s="608"/>
      <c r="L25" s="608"/>
      <c r="M25" s="608"/>
      <c r="N25" s="608"/>
      <c r="O25" s="608"/>
      <c r="P25" s="608"/>
      <c r="Q25" s="609"/>
      <c r="R25" s="610">
        <v>2393880</v>
      </c>
      <c r="S25" s="611"/>
      <c r="T25" s="611"/>
      <c r="U25" s="611"/>
      <c r="V25" s="611"/>
      <c r="W25" s="611"/>
      <c r="X25" s="611"/>
      <c r="Y25" s="612"/>
      <c r="Z25" s="613">
        <v>48</v>
      </c>
      <c r="AA25" s="613"/>
      <c r="AB25" s="613"/>
      <c r="AC25" s="613"/>
      <c r="AD25" s="614">
        <v>2244047</v>
      </c>
      <c r="AE25" s="614"/>
      <c r="AF25" s="614"/>
      <c r="AG25" s="614"/>
      <c r="AH25" s="614"/>
      <c r="AI25" s="614"/>
      <c r="AJ25" s="614"/>
      <c r="AK25" s="614"/>
      <c r="AL25" s="615">
        <v>99.8</v>
      </c>
      <c r="AM25" s="616"/>
      <c r="AN25" s="616"/>
      <c r="AO25" s="617"/>
      <c r="AP25" s="607" t="s">
        <v>280</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281</v>
      </c>
      <c r="CE25" s="608"/>
      <c r="CF25" s="608"/>
      <c r="CG25" s="608"/>
      <c r="CH25" s="608"/>
      <c r="CI25" s="608"/>
      <c r="CJ25" s="608"/>
      <c r="CK25" s="608"/>
      <c r="CL25" s="608"/>
      <c r="CM25" s="608"/>
      <c r="CN25" s="608"/>
      <c r="CO25" s="608"/>
      <c r="CP25" s="608"/>
      <c r="CQ25" s="609"/>
      <c r="CR25" s="610">
        <v>653269</v>
      </c>
      <c r="CS25" s="643"/>
      <c r="CT25" s="643"/>
      <c r="CU25" s="643"/>
      <c r="CV25" s="643"/>
      <c r="CW25" s="643"/>
      <c r="CX25" s="643"/>
      <c r="CY25" s="644"/>
      <c r="CZ25" s="615">
        <v>13.3</v>
      </c>
      <c r="DA25" s="640"/>
      <c r="DB25" s="640"/>
      <c r="DC25" s="645"/>
      <c r="DD25" s="619">
        <v>600508</v>
      </c>
      <c r="DE25" s="643"/>
      <c r="DF25" s="643"/>
      <c r="DG25" s="643"/>
      <c r="DH25" s="643"/>
      <c r="DI25" s="643"/>
      <c r="DJ25" s="643"/>
      <c r="DK25" s="644"/>
      <c r="DL25" s="619">
        <v>600508</v>
      </c>
      <c r="DM25" s="643"/>
      <c r="DN25" s="643"/>
      <c r="DO25" s="643"/>
      <c r="DP25" s="643"/>
      <c r="DQ25" s="643"/>
      <c r="DR25" s="643"/>
      <c r="DS25" s="643"/>
      <c r="DT25" s="643"/>
      <c r="DU25" s="643"/>
      <c r="DV25" s="644"/>
      <c r="DW25" s="615">
        <v>26.6</v>
      </c>
      <c r="DX25" s="640"/>
      <c r="DY25" s="640"/>
      <c r="DZ25" s="640"/>
      <c r="EA25" s="640"/>
      <c r="EB25" s="640"/>
      <c r="EC25" s="641"/>
    </row>
    <row r="26" spans="2:133" ht="11.25" customHeight="1" x14ac:dyDescent="0.15">
      <c r="B26" s="607" t="s">
        <v>282</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283</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284</v>
      </c>
      <c r="CE26" s="608"/>
      <c r="CF26" s="608"/>
      <c r="CG26" s="608"/>
      <c r="CH26" s="608"/>
      <c r="CI26" s="608"/>
      <c r="CJ26" s="608"/>
      <c r="CK26" s="608"/>
      <c r="CL26" s="608"/>
      <c r="CM26" s="608"/>
      <c r="CN26" s="608"/>
      <c r="CO26" s="608"/>
      <c r="CP26" s="608"/>
      <c r="CQ26" s="609"/>
      <c r="CR26" s="610">
        <v>363188</v>
      </c>
      <c r="CS26" s="611"/>
      <c r="CT26" s="611"/>
      <c r="CU26" s="611"/>
      <c r="CV26" s="611"/>
      <c r="CW26" s="611"/>
      <c r="CX26" s="611"/>
      <c r="CY26" s="612"/>
      <c r="CZ26" s="615">
        <v>7.4</v>
      </c>
      <c r="DA26" s="640"/>
      <c r="DB26" s="640"/>
      <c r="DC26" s="645"/>
      <c r="DD26" s="619">
        <v>317226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285</v>
      </c>
      <c r="C27" s="608"/>
      <c r="D27" s="608"/>
      <c r="E27" s="608"/>
      <c r="F27" s="608"/>
      <c r="G27" s="608"/>
      <c r="H27" s="608"/>
      <c r="I27" s="608"/>
      <c r="J27" s="608"/>
      <c r="K27" s="608"/>
      <c r="L27" s="608"/>
      <c r="M27" s="608"/>
      <c r="N27" s="608"/>
      <c r="O27" s="608"/>
      <c r="P27" s="608"/>
      <c r="Q27" s="609"/>
      <c r="R27" s="610">
        <v>11592</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286</v>
      </c>
      <c r="AQ27" s="608"/>
      <c r="AR27" s="608"/>
      <c r="AS27" s="608"/>
      <c r="AT27" s="608"/>
      <c r="AU27" s="608"/>
      <c r="AV27" s="608"/>
      <c r="AW27" s="608"/>
      <c r="AX27" s="608"/>
      <c r="AY27" s="608"/>
      <c r="AZ27" s="608"/>
      <c r="BA27" s="608"/>
      <c r="BB27" s="608"/>
      <c r="BC27" s="608"/>
      <c r="BD27" s="608"/>
      <c r="BE27" s="608"/>
      <c r="BF27" s="609"/>
      <c r="BG27" s="610">
        <v>289861</v>
      </c>
      <c r="BH27" s="611"/>
      <c r="BI27" s="611"/>
      <c r="BJ27" s="611"/>
      <c r="BK27" s="611"/>
      <c r="BL27" s="611"/>
      <c r="BM27" s="611"/>
      <c r="BN27" s="612"/>
      <c r="BO27" s="613">
        <v>100</v>
      </c>
      <c r="BP27" s="613"/>
      <c r="BQ27" s="613"/>
      <c r="BR27" s="613"/>
      <c r="BS27" s="614">
        <v>3862</v>
      </c>
      <c r="BT27" s="614"/>
      <c r="BU27" s="614"/>
      <c r="BV27" s="614"/>
      <c r="BW27" s="614"/>
      <c r="BX27" s="614"/>
      <c r="BY27" s="614"/>
      <c r="BZ27" s="614"/>
      <c r="CA27" s="614"/>
      <c r="CB27" s="618"/>
      <c r="CD27" s="607" t="s">
        <v>287</v>
      </c>
      <c r="CE27" s="608"/>
      <c r="CF27" s="608"/>
      <c r="CG27" s="608"/>
      <c r="CH27" s="608"/>
      <c r="CI27" s="608"/>
      <c r="CJ27" s="608"/>
      <c r="CK27" s="608"/>
      <c r="CL27" s="608"/>
      <c r="CM27" s="608"/>
      <c r="CN27" s="608"/>
      <c r="CO27" s="608"/>
      <c r="CP27" s="608"/>
      <c r="CQ27" s="609"/>
      <c r="CR27" s="610">
        <v>257823</v>
      </c>
      <c r="CS27" s="643"/>
      <c r="CT27" s="643"/>
      <c r="CU27" s="643"/>
      <c r="CV27" s="643"/>
      <c r="CW27" s="643"/>
      <c r="CX27" s="643"/>
      <c r="CY27" s="644"/>
      <c r="CZ27" s="615">
        <v>5.2</v>
      </c>
      <c r="DA27" s="640"/>
      <c r="DB27" s="640"/>
      <c r="DC27" s="645"/>
      <c r="DD27" s="619">
        <v>99180</v>
      </c>
      <c r="DE27" s="643"/>
      <c r="DF27" s="643"/>
      <c r="DG27" s="643"/>
      <c r="DH27" s="643"/>
      <c r="DI27" s="643"/>
      <c r="DJ27" s="643"/>
      <c r="DK27" s="644"/>
      <c r="DL27" s="619">
        <v>61985</v>
      </c>
      <c r="DM27" s="643"/>
      <c r="DN27" s="643"/>
      <c r="DO27" s="643"/>
      <c r="DP27" s="643"/>
      <c r="DQ27" s="643"/>
      <c r="DR27" s="643"/>
      <c r="DS27" s="643"/>
      <c r="DT27" s="643"/>
      <c r="DU27" s="643"/>
      <c r="DV27" s="644"/>
      <c r="DW27" s="615">
        <v>2.8</v>
      </c>
      <c r="DX27" s="640"/>
      <c r="DY27" s="640"/>
      <c r="DZ27" s="640"/>
      <c r="EA27" s="640"/>
      <c r="EB27" s="640"/>
      <c r="EC27" s="641"/>
    </row>
    <row r="28" spans="2:133" ht="11.25" customHeight="1" x14ac:dyDescent="0.15">
      <c r="B28" s="607" t="s">
        <v>288</v>
      </c>
      <c r="C28" s="608"/>
      <c r="D28" s="608"/>
      <c r="E28" s="608"/>
      <c r="F28" s="608"/>
      <c r="G28" s="608"/>
      <c r="H28" s="608"/>
      <c r="I28" s="608"/>
      <c r="J28" s="608"/>
      <c r="K28" s="608"/>
      <c r="L28" s="608"/>
      <c r="M28" s="608"/>
      <c r="N28" s="608"/>
      <c r="O28" s="608"/>
      <c r="P28" s="608"/>
      <c r="Q28" s="609"/>
      <c r="R28" s="610">
        <v>52918</v>
      </c>
      <c r="S28" s="611"/>
      <c r="T28" s="611"/>
      <c r="U28" s="611"/>
      <c r="V28" s="611"/>
      <c r="W28" s="611"/>
      <c r="X28" s="611"/>
      <c r="Y28" s="612"/>
      <c r="Z28" s="613">
        <v>1.1000000000000001</v>
      </c>
      <c r="AA28" s="613"/>
      <c r="AB28" s="613"/>
      <c r="AC28" s="613"/>
      <c r="AD28" s="614">
        <v>2173</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289</v>
      </c>
      <c r="CE28" s="608"/>
      <c r="CF28" s="608"/>
      <c r="CG28" s="608"/>
      <c r="CH28" s="608"/>
      <c r="CI28" s="608"/>
      <c r="CJ28" s="608"/>
      <c r="CK28" s="608"/>
      <c r="CL28" s="608"/>
      <c r="CM28" s="608"/>
      <c r="CN28" s="608"/>
      <c r="CO28" s="608"/>
      <c r="CP28" s="608"/>
      <c r="CQ28" s="609"/>
      <c r="CR28" s="610">
        <v>478286</v>
      </c>
      <c r="CS28" s="611"/>
      <c r="CT28" s="611"/>
      <c r="CU28" s="611"/>
      <c r="CV28" s="611"/>
      <c r="CW28" s="611"/>
      <c r="CX28" s="611"/>
      <c r="CY28" s="612"/>
      <c r="CZ28" s="615">
        <v>9.6999999999999993</v>
      </c>
      <c r="DA28" s="640"/>
      <c r="DB28" s="640"/>
      <c r="DC28" s="645"/>
      <c r="DD28" s="619">
        <v>441714</v>
      </c>
      <c r="DE28" s="611"/>
      <c r="DF28" s="611"/>
      <c r="DG28" s="611"/>
      <c r="DH28" s="611"/>
      <c r="DI28" s="611"/>
      <c r="DJ28" s="611"/>
      <c r="DK28" s="612"/>
      <c r="DL28" s="619">
        <v>441714</v>
      </c>
      <c r="DM28" s="611"/>
      <c r="DN28" s="611"/>
      <c r="DO28" s="611"/>
      <c r="DP28" s="611"/>
      <c r="DQ28" s="611"/>
      <c r="DR28" s="611"/>
      <c r="DS28" s="611"/>
      <c r="DT28" s="611"/>
      <c r="DU28" s="611"/>
      <c r="DV28" s="612"/>
      <c r="DW28" s="615">
        <v>19.600000000000001</v>
      </c>
      <c r="DX28" s="640"/>
      <c r="DY28" s="640"/>
      <c r="DZ28" s="640"/>
      <c r="EA28" s="640"/>
      <c r="EB28" s="640"/>
      <c r="EC28" s="641"/>
    </row>
    <row r="29" spans="2:133" ht="11.25" customHeight="1" x14ac:dyDescent="0.15">
      <c r="B29" s="607" t="s">
        <v>290</v>
      </c>
      <c r="C29" s="608"/>
      <c r="D29" s="608"/>
      <c r="E29" s="608"/>
      <c r="F29" s="608"/>
      <c r="G29" s="608"/>
      <c r="H29" s="608"/>
      <c r="I29" s="608"/>
      <c r="J29" s="608"/>
      <c r="K29" s="608"/>
      <c r="L29" s="608"/>
      <c r="M29" s="608"/>
      <c r="N29" s="608"/>
      <c r="O29" s="608"/>
      <c r="P29" s="608"/>
      <c r="Q29" s="609"/>
      <c r="R29" s="610">
        <v>8583</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291</v>
      </c>
      <c r="CE29" s="649"/>
      <c r="CF29" s="607" t="s">
        <v>66</v>
      </c>
      <c r="CG29" s="608"/>
      <c r="CH29" s="608"/>
      <c r="CI29" s="608"/>
      <c r="CJ29" s="608"/>
      <c r="CK29" s="608"/>
      <c r="CL29" s="608"/>
      <c r="CM29" s="608"/>
      <c r="CN29" s="608"/>
      <c r="CO29" s="608"/>
      <c r="CP29" s="608"/>
      <c r="CQ29" s="609"/>
      <c r="CR29" s="610">
        <v>477957</v>
      </c>
      <c r="CS29" s="643"/>
      <c r="CT29" s="643"/>
      <c r="CU29" s="643"/>
      <c r="CV29" s="643"/>
      <c r="CW29" s="643"/>
      <c r="CX29" s="643"/>
      <c r="CY29" s="644"/>
      <c r="CZ29" s="615">
        <v>9.6999999999999993</v>
      </c>
      <c r="DA29" s="640"/>
      <c r="DB29" s="640"/>
      <c r="DC29" s="645"/>
      <c r="DD29" s="619">
        <v>441385</v>
      </c>
      <c r="DE29" s="643"/>
      <c r="DF29" s="643"/>
      <c r="DG29" s="643"/>
      <c r="DH29" s="643"/>
      <c r="DI29" s="643"/>
      <c r="DJ29" s="643"/>
      <c r="DK29" s="644"/>
      <c r="DL29" s="619">
        <v>441385</v>
      </c>
      <c r="DM29" s="643"/>
      <c r="DN29" s="643"/>
      <c r="DO29" s="643"/>
      <c r="DP29" s="643"/>
      <c r="DQ29" s="643"/>
      <c r="DR29" s="643"/>
      <c r="DS29" s="643"/>
      <c r="DT29" s="643"/>
      <c r="DU29" s="643"/>
      <c r="DV29" s="644"/>
      <c r="DW29" s="615">
        <v>19.600000000000001</v>
      </c>
      <c r="DX29" s="640"/>
      <c r="DY29" s="640"/>
      <c r="DZ29" s="640"/>
      <c r="EA29" s="640"/>
      <c r="EB29" s="640"/>
      <c r="EC29" s="641"/>
    </row>
    <row r="30" spans="2:133" ht="11.25" customHeight="1" x14ac:dyDescent="0.15">
      <c r="B30" s="607" t="s">
        <v>292</v>
      </c>
      <c r="C30" s="608"/>
      <c r="D30" s="608"/>
      <c r="E30" s="608"/>
      <c r="F30" s="608"/>
      <c r="G30" s="608"/>
      <c r="H30" s="608"/>
      <c r="I30" s="608"/>
      <c r="J30" s="608"/>
      <c r="K30" s="608"/>
      <c r="L30" s="608"/>
      <c r="M30" s="608"/>
      <c r="N30" s="608"/>
      <c r="O30" s="608"/>
      <c r="P30" s="608"/>
      <c r="Q30" s="609"/>
      <c r="R30" s="610">
        <v>424832</v>
      </c>
      <c r="S30" s="611"/>
      <c r="T30" s="611"/>
      <c r="U30" s="611"/>
      <c r="V30" s="611"/>
      <c r="W30" s="611"/>
      <c r="X30" s="611"/>
      <c r="Y30" s="612"/>
      <c r="Z30" s="613">
        <v>8.5</v>
      </c>
      <c r="AA30" s="613"/>
      <c r="AB30" s="613"/>
      <c r="AC30" s="613"/>
      <c r="AD30" s="614" t="s">
        <v>122</v>
      </c>
      <c r="AE30" s="614"/>
      <c r="AF30" s="614"/>
      <c r="AG30" s="614"/>
      <c r="AH30" s="614"/>
      <c r="AI30" s="614"/>
      <c r="AJ30" s="614"/>
      <c r="AK30" s="614"/>
      <c r="AL30" s="615" t="s">
        <v>122</v>
      </c>
      <c r="AM30" s="616"/>
      <c r="AN30" s="616"/>
      <c r="AO30" s="617"/>
      <c r="AP30" s="592" t="s">
        <v>210</v>
      </c>
      <c r="AQ30" s="593"/>
      <c r="AR30" s="593"/>
      <c r="AS30" s="593"/>
      <c r="AT30" s="593"/>
      <c r="AU30" s="593"/>
      <c r="AV30" s="593"/>
      <c r="AW30" s="593"/>
      <c r="AX30" s="593"/>
      <c r="AY30" s="593"/>
      <c r="AZ30" s="593"/>
      <c r="BA30" s="593"/>
      <c r="BB30" s="593"/>
      <c r="BC30" s="593"/>
      <c r="BD30" s="593"/>
      <c r="BE30" s="593"/>
      <c r="BF30" s="594"/>
      <c r="BG30" s="592" t="s">
        <v>293</v>
      </c>
      <c r="BH30" s="646"/>
      <c r="BI30" s="646"/>
      <c r="BJ30" s="646"/>
      <c r="BK30" s="646"/>
      <c r="BL30" s="646"/>
      <c r="BM30" s="646"/>
      <c r="BN30" s="646"/>
      <c r="BO30" s="646"/>
      <c r="BP30" s="646"/>
      <c r="BQ30" s="647"/>
      <c r="BR30" s="592" t="s">
        <v>294</v>
      </c>
      <c r="BS30" s="646"/>
      <c r="BT30" s="646"/>
      <c r="BU30" s="646"/>
      <c r="BV30" s="646"/>
      <c r="BW30" s="646"/>
      <c r="BX30" s="646"/>
      <c r="BY30" s="646"/>
      <c r="BZ30" s="646"/>
      <c r="CA30" s="646"/>
      <c r="CB30" s="647"/>
      <c r="CD30" s="650"/>
      <c r="CE30" s="651"/>
      <c r="CF30" s="607" t="s">
        <v>295</v>
      </c>
      <c r="CG30" s="608"/>
      <c r="CH30" s="608"/>
      <c r="CI30" s="608"/>
      <c r="CJ30" s="608"/>
      <c r="CK30" s="608"/>
      <c r="CL30" s="608"/>
      <c r="CM30" s="608"/>
      <c r="CN30" s="608"/>
      <c r="CO30" s="608"/>
      <c r="CP30" s="608"/>
      <c r="CQ30" s="609"/>
      <c r="CR30" s="610">
        <v>464572</v>
      </c>
      <c r="CS30" s="611"/>
      <c r="CT30" s="611"/>
      <c r="CU30" s="611"/>
      <c r="CV30" s="611"/>
      <c r="CW30" s="611"/>
      <c r="CX30" s="611"/>
      <c r="CY30" s="612"/>
      <c r="CZ30" s="615">
        <v>9.4</v>
      </c>
      <c r="DA30" s="640"/>
      <c r="DB30" s="640"/>
      <c r="DC30" s="645"/>
      <c r="DD30" s="619">
        <v>429235</v>
      </c>
      <c r="DE30" s="611"/>
      <c r="DF30" s="611"/>
      <c r="DG30" s="611"/>
      <c r="DH30" s="611"/>
      <c r="DI30" s="611"/>
      <c r="DJ30" s="611"/>
      <c r="DK30" s="612"/>
      <c r="DL30" s="619">
        <v>429235</v>
      </c>
      <c r="DM30" s="611"/>
      <c r="DN30" s="611"/>
      <c r="DO30" s="611"/>
      <c r="DP30" s="611"/>
      <c r="DQ30" s="611"/>
      <c r="DR30" s="611"/>
      <c r="DS30" s="611"/>
      <c r="DT30" s="611"/>
      <c r="DU30" s="611"/>
      <c r="DV30" s="612"/>
      <c r="DW30" s="615">
        <v>19</v>
      </c>
      <c r="DX30" s="640"/>
      <c r="DY30" s="640"/>
      <c r="DZ30" s="640"/>
      <c r="EA30" s="640"/>
      <c r="EB30" s="640"/>
      <c r="EC30" s="641"/>
    </row>
    <row r="31" spans="2:133" ht="11.25" customHeight="1" x14ac:dyDescent="0.15">
      <c r="B31" s="623" t="s">
        <v>296</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297</v>
      </c>
      <c r="AQ31" s="659"/>
      <c r="AR31" s="659"/>
      <c r="AS31" s="659"/>
      <c r="AT31" s="664" t="s">
        <v>298</v>
      </c>
      <c r="AU31" s="200"/>
      <c r="AV31" s="200"/>
      <c r="AW31" s="200"/>
      <c r="AX31" s="596" t="s">
        <v>176</v>
      </c>
      <c r="AY31" s="597"/>
      <c r="AZ31" s="597"/>
      <c r="BA31" s="597"/>
      <c r="BB31" s="597"/>
      <c r="BC31" s="597"/>
      <c r="BD31" s="597"/>
      <c r="BE31" s="597"/>
      <c r="BF31" s="598"/>
      <c r="BG31" s="657">
        <v>99.6</v>
      </c>
      <c r="BH31" s="654"/>
      <c r="BI31" s="654"/>
      <c r="BJ31" s="654"/>
      <c r="BK31" s="654"/>
      <c r="BL31" s="654"/>
      <c r="BM31" s="605">
        <v>98</v>
      </c>
      <c r="BN31" s="654"/>
      <c r="BO31" s="654"/>
      <c r="BP31" s="654"/>
      <c r="BQ31" s="655"/>
      <c r="BR31" s="657">
        <v>99.6</v>
      </c>
      <c r="BS31" s="654"/>
      <c r="BT31" s="654"/>
      <c r="BU31" s="654"/>
      <c r="BV31" s="654"/>
      <c r="BW31" s="654"/>
      <c r="BX31" s="605">
        <v>98</v>
      </c>
      <c r="BY31" s="654"/>
      <c r="BZ31" s="654"/>
      <c r="CA31" s="654"/>
      <c r="CB31" s="655"/>
      <c r="CD31" s="650"/>
      <c r="CE31" s="651"/>
      <c r="CF31" s="607" t="s">
        <v>299</v>
      </c>
      <c r="CG31" s="608"/>
      <c r="CH31" s="608"/>
      <c r="CI31" s="608"/>
      <c r="CJ31" s="608"/>
      <c r="CK31" s="608"/>
      <c r="CL31" s="608"/>
      <c r="CM31" s="608"/>
      <c r="CN31" s="608"/>
      <c r="CO31" s="608"/>
      <c r="CP31" s="608"/>
      <c r="CQ31" s="609"/>
      <c r="CR31" s="610">
        <v>13385</v>
      </c>
      <c r="CS31" s="643"/>
      <c r="CT31" s="643"/>
      <c r="CU31" s="643"/>
      <c r="CV31" s="643"/>
      <c r="CW31" s="643"/>
      <c r="CX31" s="643"/>
      <c r="CY31" s="644"/>
      <c r="CZ31" s="615">
        <v>0.3</v>
      </c>
      <c r="DA31" s="640"/>
      <c r="DB31" s="640"/>
      <c r="DC31" s="645"/>
      <c r="DD31" s="619">
        <v>12150</v>
      </c>
      <c r="DE31" s="643"/>
      <c r="DF31" s="643"/>
      <c r="DG31" s="643"/>
      <c r="DH31" s="643"/>
      <c r="DI31" s="643"/>
      <c r="DJ31" s="643"/>
      <c r="DK31" s="644"/>
      <c r="DL31" s="619">
        <v>12150</v>
      </c>
      <c r="DM31" s="643"/>
      <c r="DN31" s="643"/>
      <c r="DO31" s="643"/>
      <c r="DP31" s="643"/>
      <c r="DQ31" s="643"/>
      <c r="DR31" s="643"/>
      <c r="DS31" s="643"/>
      <c r="DT31" s="643"/>
      <c r="DU31" s="643"/>
      <c r="DV31" s="644"/>
      <c r="DW31" s="615">
        <v>0.5</v>
      </c>
      <c r="DX31" s="640"/>
      <c r="DY31" s="640"/>
      <c r="DZ31" s="640"/>
      <c r="EA31" s="640"/>
      <c r="EB31" s="640"/>
      <c r="EC31" s="641"/>
    </row>
    <row r="32" spans="2:133" ht="11.25" customHeight="1" x14ac:dyDescent="0.15">
      <c r="B32" s="607" t="s">
        <v>300</v>
      </c>
      <c r="C32" s="608"/>
      <c r="D32" s="608"/>
      <c r="E32" s="608"/>
      <c r="F32" s="608"/>
      <c r="G32" s="608"/>
      <c r="H32" s="608"/>
      <c r="I32" s="608"/>
      <c r="J32" s="608"/>
      <c r="K32" s="608"/>
      <c r="L32" s="608"/>
      <c r="M32" s="608"/>
      <c r="N32" s="608"/>
      <c r="O32" s="608"/>
      <c r="P32" s="608"/>
      <c r="Q32" s="609"/>
      <c r="R32" s="610">
        <v>225013</v>
      </c>
      <c r="S32" s="611"/>
      <c r="T32" s="611"/>
      <c r="U32" s="611"/>
      <c r="V32" s="611"/>
      <c r="W32" s="611"/>
      <c r="X32" s="611"/>
      <c r="Y32" s="612"/>
      <c r="Z32" s="613">
        <v>4.5</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301</v>
      </c>
      <c r="AX32" s="607" t="s">
        <v>302</v>
      </c>
      <c r="AY32" s="608"/>
      <c r="AZ32" s="608"/>
      <c r="BA32" s="608"/>
      <c r="BB32" s="608"/>
      <c r="BC32" s="608"/>
      <c r="BD32" s="608"/>
      <c r="BE32" s="608"/>
      <c r="BF32" s="609"/>
      <c r="BG32" s="667">
        <v>99.7</v>
      </c>
      <c r="BH32" s="643"/>
      <c r="BI32" s="643"/>
      <c r="BJ32" s="643"/>
      <c r="BK32" s="643"/>
      <c r="BL32" s="643"/>
      <c r="BM32" s="616">
        <v>99.3</v>
      </c>
      <c r="BN32" s="643"/>
      <c r="BO32" s="643"/>
      <c r="BP32" s="643"/>
      <c r="BQ32" s="656"/>
      <c r="BR32" s="667">
        <v>99.8</v>
      </c>
      <c r="BS32" s="643"/>
      <c r="BT32" s="643"/>
      <c r="BU32" s="643"/>
      <c r="BV32" s="643"/>
      <c r="BW32" s="643"/>
      <c r="BX32" s="616">
        <v>99.2</v>
      </c>
      <c r="BY32" s="643"/>
      <c r="BZ32" s="643"/>
      <c r="CA32" s="643"/>
      <c r="CB32" s="656"/>
      <c r="CD32" s="652"/>
      <c r="CE32" s="653"/>
      <c r="CF32" s="607" t="s">
        <v>303</v>
      </c>
      <c r="CG32" s="608"/>
      <c r="CH32" s="608"/>
      <c r="CI32" s="608"/>
      <c r="CJ32" s="608"/>
      <c r="CK32" s="608"/>
      <c r="CL32" s="608"/>
      <c r="CM32" s="608"/>
      <c r="CN32" s="608"/>
      <c r="CO32" s="608"/>
      <c r="CP32" s="608"/>
      <c r="CQ32" s="609"/>
      <c r="CR32" s="610">
        <v>329</v>
      </c>
      <c r="CS32" s="611"/>
      <c r="CT32" s="611"/>
      <c r="CU32" s="611"/>
      <c r="CV32" s="611"/>
      <c r="CW32" s="611"/>
      <c r="CX32" s="611"/>
      <c r="CY32" s="612"/>
      <c r="CZ32" s="615">
        <v>0</v>
      </c>
      <c r="DA32" s="640"/>
      <c r="DB32" s="640"/>
      <c r="DC32" s="645"/>
      <c r="DD32" s="619">
        <v>329</v>
      </c>
      <c r="DE32" s="611"/>
      <c r="DF32" s="611"/>
      <c r="DG32" s="611"/>
      <c r="DH32" s="611"/>
      <c r="DI32" s="611"/>
      <c r="DJ32" s="611"/>
      <c r="DK32" s="612"/>
      <c r="DL32" s="619">
        <v>329</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304</v>
      </c>
      <c r="C33" s="608"/>
      <c r="D33" s="608"/>
      <c r="E33" s="608"/>
      <c r="F33" s="608"/>
      <c r="G33" s="608"/>
      <c r="H33" s="608"/>
      <c r="I33" s="608"/>
      <c r="J33" s="608"/>
      <c r="K33" s="608"/>
      <c r="L33" s="608"/>
      <c r="M33" s="608"/>
      <c r="N33" s="608"/>
      <c r="O33" s="608"/>
      <c r="P33" s="608"/>
      <c r="Q33" s="609"/>
      <c r="R33" s="610">
        <v>6717</v>
      </c>
      <c r="S33" s="611"/>
      <c r="T33" s="611"/>
      <c r="U33" s="611"/>
      <c r="V33" s="611"/>
      <c r="W33" s="611"/>
      <c r="X33" s="611"/>
      <c r="Y33" s="612"/>
      <c r="Z33" s="613">
        <v>0.1</v>
      </c>
      <c r="AA33" s="613"/>
      <c r="AB33" s="613"/>
      <c r="AC33" s="613"/>
      <c r="AD33" s="614">
        <v>3314</v>
      </c>
      <c r="AE33" s="614"/>
      <c r="AF33" s="614"/>
      <c r="AG33" s="614"/>
      <c r="AH33" s="614"/>
      <c r="AI33" s="614"/>
      <c r="AJ33" s="614"/>
      <c r="AK33" s="614"/>
      <c r="AL33" s="615">
        <v>0.1</v>
      </c>
      <c r="AM33" s="616"/>
      <c r="AN33" s="616"/>
      <c r="AO33" s="617"/>
      <c r="AP33" s="662"/>
      <c r="AQ33" s="663"/>
      <c r="AR33" s="663"/>
      <c r="AS33" s="663"/>
      <c r="AT33" s="666"/>
      <c r="AU33" s="201"/>
      <c r="AV33" s="201"/>
      <c r="AW33" s="201"/>
      <c r="AX33" s="631" t="s">
        <v>305</v>
      </c>
      <c r="AY33" s="632"/>
      <c r="AZ33" s="632"/>
      <c r="BA33" s="632"/>
      <c r="BB33" s="632"/>
      <c r="BC33" s="632"/>
      <c r="BD33" s="632"/>
      <c r="BE33" s="632"/>
      <c r="BF33" s="633"/>
      <c r="BG33" s="668">
        <v>99.4</v>
      </c>
      <c r="BH33" s="669"/>
      <c r="BI33" s="669"/>
      <c r="BJ33" s="669"/>
      <c r="BK33" s="669"/>
      <c r="BL33" s="669"/>
      <c r="BM33" s="670">
        <v>96.3</v>
      </c>
      <c r="BN33" s="669"/>
      <c r="BO33" s="669"/>
      <c r="BP33" s="669"/>
      <c r="BQ33" s="671"/>
      <c r="BR33" s="668">
        <v>99.4</v>
      </c>
      <c r="BS33" s="669"/>
      <c r="BT33" s="669"/>
      <c r="BU33" s="669"/>
      <c r="BV33" s="669"/>
      <c r="BW33" s="669"/>
      <c r="BX33" s="670">
        <v>96.6</v>
      </c>
      <c r="BY33" s="669"/>
      <c r="BZ33" s="669"/>
      <c r="CA33" s="669"/>
      <c r="CB33" s="671"/>
      <c r="CD33" s="607" t="s">
        <v>306</v>
      </c>
      <c r="CE33" s="608"/>
      <c r="CF33" s="608"/>
      <c r="CG33" s="608"/>
      <c r="CH33" s="608"/>
      <c r="CI33" s="608"/>
      <c r="CJ33" s="608"/>
      <c r="CK33" s="608"/>
      <c r="CL33" s="608"/>
      <c r="CM33" s="608"/>
      <c r="CN33" s="608"/>
      <c r="CO33" s="608"/>
      <c r="CP33" s="608"/>
      <c r="CQ33" s="609"/>
      <c r="CR33" s="610">
        <v>2840746</v>
      </c>
      <c r="CS33" s="643"/>
      <c r="CT33" s="643"/>
      <c r="CU33" s="643"/>
      <c r="CV33" s="643"/>
      <c r="CW33" s="643"/>
      <c r="CX33" s="643"/>
      <c r="CY33" s="644"/>
      <c r="CZ33" s="615">
        <v>57.7</v>
      </c>
      <c r="DA33" s="640"/>
      <c r="DB33" s="640"/>
      <c r="DC33" s="645"/>
      <c r="DD33" s="619">
        <v>1343484</v>
      </c>
      <c r="DE33" s="643"/>
      <c r="DF33" s="643"/>
      <c r="DG33" s="643"/>
      <c r="DH33" s="643"/>
      <c r="DI33" s="643"/>
      <c r="DJ33" s="643"/>
      <c r="DK33" s="644"/>
      <c r="DL33" s="619">
        <v>649823</v>
      </c>
      <c r="DM33" s="643"/>
      <c r="DN33" s="643"/>
      <c r="DO33" s="643"/>
      <c r="DP33" s="643"/>
      <c r="DQ33" s="643"/>
      <c r="DR33" s="643"/>
      <c r="DS33" s="643"/>
      <c r="DT33" s="643"/>
      <c r="DU33" s="643"/>
      <c r="DV33" s="644"/>
      <c r="DW33" s="615">
        <v>28.8</v>
      </c>
      <c r="DX33" s="640"/>
      <c r="DY33" s="640"/>
      <c r="DZ33" s="640"/>
      <c r="EA33" s="640"/>
      <c r="EB33" s="640"/>
      <c r="EC33" s="641"/>
    </row>
    <row r="34" spans="2:133" ht="11.25" customHeight="1" x14ac:dyDescent="0.15">
      <c r="B34" s="607" t="s">
        <v>307</v>
      </c>
      <c r="C34" s="608"/>
      <c r="D34" s="608"/>
      <c r="E34" s="608"/>
      <c r="F34" s="608"/>
      <c r="G34" s="608"/>
      <c r="H34" s="608"/>
      <c r="I34" s="608"/>
      <c r="J34" s="608"/>
      <c r="K34" s="608"/>
      <c r="L34" s="608"/>
      <c r="M34" s="608"/>
      <c r="N34" s="608"/>
      <c r="O34" s="608"/>
      <c r="P34" s="608"/>
      <c r="Q34" s="609"/>
      <c r="R34" s="610">
        <v>657845</v>
      </c>
      <c r="S34" s="611"/>
      <c r="T34" s="611"/>
      <c r="U34" s="611"/>
      <c r="V34" s="611"/>
      <c r="W34" s="611"/>
      <c r="X34" s="611"/>
      <c r="Y34" s="612"/>
      <c r="Z34" s="613">
        <v>13.2</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308</v>
      </c>
      <c r="CE34" s="608"/>
      <c r="CF34" s="608"/>
      <c r="CG34" s="608"/>
      <c r="CH34" s="608"/>
      <c r="CI34" s="608"/>
      <c r="CJ34" s="608"/>
      <c r="CK34" s="608"/>
      <c r="CL34" s="608"/>
      <c r="CM34" s="608"/>
      <c r="CN34" s="608"/>
      <c r="CO34" s="608"/>
      <c r="CP34" s="608"/>
      <c r="CQ34" s="609"/>
      <c r="CR34" s="610">
        <v>609737</v>
      </c>
      <c r="CS34" s="611"/>
      <c r="CT34" s="611"/>
      <c r="CU34" s="611"/>
      <c r="CV34" s="611"/>
      <c r="CW34" s="611"/>
      <c r="CX34" s="611"/>
      <c r="CY34" s="612"/>
      <c r="CZ34" s="615">
        <v>12.4</v>
      </c>
      <c r="DA34" s="640"/>
      <c r="DB34" s="640"/>
      <c r="DC34" s="645"/>
      <c r="DD34" s="619">
        <v>319892</v>
      </c>
      <c r="DE34" s="611"/>
      <c r="DF34" s="611"/>
      <c r="DG34" s="611"/>
      <c r="DH34" s="611"/>
      <c r="DI34" s="611"/>
      <c r="DJ34" s="611"/>
      <c r="DK34" s="612"/>
      <c r="DL34" s="619">
        <v>263186</v>
      </c>
      <c r="DM34" s="611"/>
      <c r="DN34" s="611"/>
      <c r="DO34" s="611"/>
      <c r="DP34" s="611"/>
      <c r="DQ34" s="611"/>
      <c r="DR34" s="611"/>
      <c r="DS34" s="611"/>
      <c r="DT34" s="611"/>
      <c r="DU34" s="611"/>
      <c r="DV34" s="612"/>
      <c r="DW34" s="615">
        <v>11.7</v>
      </c>
      <c r="DX34" s="640"/>
      <c r="DY34" s="640"/>
      <c r="DZ34" s="640"/>
      <c r="EA34" s="640"/>
      <c r="EB34" s="640"/>
      <c r="EC34" s="641"/>
    </row>
    <row r="35" spans="2:133" ht="11.25" customHeight="1" x14ac:dyDescent="0.15">
      <c r="B35" s="607" t="s">
        <v>309</v>
      </c>
      <c r="C35" s="608"/>
      <c r="D35" s="608"/>
      <c r="E35" s="608"/>
      <c r="F35" s="608"/>
      <c r="G35" s="608"/>
      <c r="H35" s="608"/>
      <c r="I35" s="608"/>
      <c r="J35" s="608"/>
      <c r="K35" s="608"/>
      <c r="L35" s="608"/>
      <c r="M35" s="608"/>
      <c r="N35" s="608"/>
      <c r="O35" s="608"/>
      <c r="P35" s="608"/>
      <c r="Q35" s="609"/>
      <c r="R35" s="610">
        <v>496057</v>
      </c>
      <c r="S35" s="611"/>
      <c r="T35" s="611"/>
      <c r="U35" s="611"/>
      <c r="V35" s="611"/>
      <c r="W35" s="611"/>
      <c r="X35" s="611"/>
      <c r="Y35" s="612"/>
      <c r="Z35" s="613">
        <v>9.9</v>
      </c>
      <c r="AA35" s="613"/>
      <c r="AB35" s="613"/>
      <c r="AC35" s="613"/>
      <c r="AD35" s="614" t="s">
        <v>122</v>
      </c>
      <c r="AE35" s="614"/>
      <c r="AF35" s="614"/>
      <c r="AG35" s="614"/>
      <c r="AH35" s="614"/>
      <c r="AI35" s="614"/>
      <c r="AJ35" s="614"/>
      <c r="AK35" s="614"/>
      <c r="AL35" s="615" t="s">
        <v>122</v>
      </c>
      <c r="AM35" s="616"/>
      <c r="AN35" s="616"/>
      <c r="AO35" s="617"/>
      <c r="AP35" s="206"/>
      <c r="AQ35" s="592" t="s">
        <v>310</v>
      </c>
      <c r="AR35" s="593"/>
      <c r="AS35" s="593"/>
      <c r="AT35" s="593"/>
      <c r="AU35" s="593"/>
      <c r="AV35" s="593"/>
      <c r="AW35" s="593"/>
      <c r="AX35" s="593"/>
      <c r="AY35" s="593"/>
      <c r="AZ35" s="593"/>
      <c r="BA35" s="593"/>
      <c r="BB35" s="593"/>
      <c r="BC35" s="593"/>
      <c r="BD35" s="593"/>
      <c r="BE35" s="593"/>
      <c r="BF35" s="594"/>
      <c r="BG35" s="592" t="s">
        <v>311</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312</v>
      </c>
      <c r="CE35" s="608"/>
      <c r="CF35" s="608"/>
      <c r="CG35" s="608"/>
      <c r="CH35" s="608"/>
      <c r="CI35" s="608"/>
      <c r="CJ35" s="608"/>
      <c r="CK35" s="608"/>
      <c r="CL35" s="608"/>
      <c r="CM35" s="608"/>
      <c r="CN35" s="608"/>
      <c r="CO35" s="608"/>
      <c r="CP35" s="608"/>
      <c r="CQ35" s="609"/>
      <c r="CR35" s="610">
        <v>181528</v>
      </c>
      <c r="CS35" s="643"/>
      <c r="CT35" s="643"/>
      <c r="CU35" s="643"/>
      <c r="CV35" s="643"/>
      <c r="CW35" s="643"/>
      <c r="CX35" s="643"/>
      <c r="CY35" s="644"/>
      <c r="CZ35" s="615">
        <v>3.7</v>
      </c>
      <c r="DA35" s="640"/>
      <c r="DB35" s="640"/>
      <c r="DC35" s="645"/>
      <c r="DD35" s="619">
        <v>133694</v>
      </c>
      <c r="DE35" s="643"/>
      <c r="DF35" s="643"/>
      <c r="DG35" s="643"/>
      <c r="DH35" s="643"/>
      <c r="DI35" s="643"/>
      <c r="DJ35" s="643"/>
      <c r="DK35" s="644"/>
      <c r="DL35" s="619">
        <v>55692</v>
      </c>
      <c r="DM35" s="643"/>
      <c r="DN35" s="643"/>
      <c r="DO35" s="643"/>
      <c r="DP35" s="643"/>
      <c r="DQ35" s="643"/>
      <c r="DR35" s="643"/>
      <c r="DS35" s="643"/>
      <c r="DT35" s="643"/>
      <c r="DU35" s="643"/>
      <c r="DV35" s="644"/>
      <c r="DW35" s="615">
        <v>2.5</v>
      </c>
      <c r="DX35" s="640"/>
      <c r="DY35" s="640"/>
      <c r="DZ35" s="640"/>
      <c r="EA35" s="640"/>
      <c r="EB35" s="640"/>
      <c r="EC35" s="641"/>
    </row>
    <row r="36" spans="2:133" ht="11.25" customHeight="1" x14ac:dyDescent="0.15">
      <c r="B36" s="607" t="s">
        <v>313</v>
      </c>
      <c r="C36" s="608"/>
      <c r="D36" s="608"/>
      <c r="E36" s="608"/>
      <c r="F36" s="608"/>
      <c r="G36" s="608"/>
      <c r="H36" s="608"/>
      <c r="I36" s="608"/>
      <c r="J36" s="608"/>
      <c r="K36" s="608"/>
      <c r="L36" s="608"/>
      <c r="M36" s="608"/>
      <c r="N36" s="608"/>
      <c r="O36" s="608"/>
      <c r="P36" s="608"/>
      <c r="Q36" s="609"/>
      <c r="R36" s="610">
        <v>73946</v>
      </c>
      <c r="S36" s="611"/>
      <c r="T36" s="611"/>
      <c r="U36" s="611"/>
      <c r="V36" s="611"/>
      <c r="W36" s="611"/>
      <c r="X36" s="611"/>
      <c r="Y36" s="612"/>
      <c r="Z36" s="613">
        <v>1.5</v>
      </c>
      <c r="AA36" s="613"/>
      <c r="AB36" s="613"/>
      <c r="AC36" s="613"/>
      <c r="AD36" s="614" t="s">
        <v>122</v>
      </c>
      <c r="AE36" s="614"/>
      <c r="AF36" s="614"/>
      <c r="AG36" s="614"/>
      <c r="AH36" s="614"/>
      <c r="AI36" s="614"/>
      <c r="AJ36" s="614"/>
      <c r="AK36" s="614"/>
      <c r="AL36" s="615" t="s">
        <v>122</v>
      </c>
      <c r="AM36" s="616"/>
      <c r="AN36" s="616"/>
      <c r="AO36" s="617"/>
      <c r="AP36" s="206"/>
      <c r="AQ36" s="676" t="s">
        <v>314</v>
      </c>
      <c r="AR36" s="677"/>
      <c r="AS36" s="677"/>
      <c r="AT36" s="677"/>
      <c r="AU36" s="677"/>
      <c r="AV36" s="677"/>
      <c r="AW36" s="677"/>
      <c r="AX36" s="677"/>
      <c r="AY36" s="678"/>
      <c r="AZ36" s="599">
        <v>480061</v>
      </c>
      <c r="BA36" s="600"/>
      <c r="BB36" s="600"/>
      <c r="BC36" s="600"/>
      <c r="BD36" s="600"/>
      <c r="BE36" s="600"/>
      <c r="BF36" s="672"/>
      <c r="BG36" s="596" t="s">
        <v>315</v>
      </c>
      <c r="BH36" s="597"/>
      <c r="BI36" s="597"/>
      <c r="BJ36" s="597"/>
      <c r="BK36" s="597"/>
      <c r="BL36" s="597"/>
      <c r="BM36" s="597"/>
      <c r="BN36" s="597"/>
      <c r="BO36" s="597"/>
      <c r="BP36" s="597"/>
      <c r="BQ36" s="597"/>
      <c r="BR36" s="597"/>
      <c r="BS36" s="597"/>
      <c r="BT36" s="597"/>
      <c r="BU36" s="598"/>
      <c r="BV36" s="599">
        <v>783</v>
      </c>
      <c r="BW36" s="600"/>
      <c r="BX36" s="600"/>
      <c r="BY36" s="600"/>
      <c r="BZ36" s="600"/>
      <c r="CA36" s="600"/>
      <c r="CB36" s="672"/>
      <c r="CD36" s="607" t="s">
        <v>316</v>
      </c>
      <c r="CE36" s="608"/>
      <c r="CF36" s="608"/>
      <c r="CG36" s="608"/>
      <c r="CH36" s="608"/>
      <c r="CI36" s="608"/>
      <c r="CJ36" s="608"/>
      <c r="CK36" s="608"/>
      <c r="CL36" s="608"/>
      <c r="CM36" s="608"/>
      <c r="CN36" s="608"/>
      <c r="CO36" s="608"/>
      <c r="CP36" s="608"/>
      <c r="CQ36" s="609"/>
      <c r="CR36" s="610">
        <v>1005638</v>
      </c>
      <c r="CS36" s="611"/>
      <c r="CT36" s="611"/>
      <c r="CU36" s="611"/>
      <c r="CV36" s="611"/>
      <c r="CW36" s="611"/>
      <c r="CX36" s="611"/>
      <c r="CY36" s="612"/>
      <c r="CZ36" s="615">
        <v>20.399999999999999</v>
      </c>
      <c r="DA36" s="640"/>
      <c r="DB36" s="640"/>
      <c r="DC36" s="645"/>
      <c r="DD36" s="619">
        <v>546305</v>
      </c>
      <c r="DE36" s="611"/>
      <c r="DF36" s="611"/>
      <c r="DG36" s="611"/>
      <c r="DH36" s="611"/>
      <c r="DI36" s="611"/>
      <c r="DJ36" s="611"/>
      <c r="DK36" s="612"/>
      <c r="DL36" s="619">
        <v>220225</v>
      </c>
      <c r="DM36" s="611"/>
      <c r="DN36" s="611"/>
      <c r="DO36" s="611"/>
      <c r="DP36" s="611"/>
      <c r="DQ36" s="611"/>
      <c r="DR36" s="611"/>
      <c r="DS36" s="611"/>
      <c r="DT36" s="611"/>
      <c r="DU36" s="611"/>
      <c r="DV36" s="612"/>
      <c r="DW36" s="615">
        <v>9.8000000000000007</v>
      </c>
      <c r="DX36" s="640"/>
      <c r="DY36" s="640"/>
      <c r="DZ36" s="640"/>
      <c r="EA36" s="640"/>
      <c r="EB36" s="640"/>
      <c r="EC36" s="641"/>
    </row>
    <row r="37" spans="2:133" ht="11.25" customHeight="1" x14ac:dyDescent="0.15">
      <c r="B37" s="607" t="s">
        <v>317</v>
      </c>
      <c r="C37" s="608"/>
      <c r="D37" s="608"/>
      <c r="E37" s="608"/>
      <c r="F37" s="608"/>
      <c r="G37" s="608"/>
      <c r="H37" s="608"/>
      <c r="I37" s="608"/>
      <c r="J37" s="608"/>
      <c r="K37" s="608"/>
      <c r="L37" s="608"/>
      <c r="M37" s="608"/>
      <c r="N37" s="608"/>
      <c r="O37" s="608"/>
      <c r="P37" s="608"/>
      <c r="Q37" s="609"/>
      <c r="R37" s="610">
        <v>58228</v>
      </c>
      <c r="S37" s="611"/>
      <c r="T37" s="611"/>
      <c r="U37" s="611"/>
      <c r="V37" s="611"/>
      <c r="W37" s="611"/>
      <c r="X37" s="611"/>
      <c r="Y37" s="612"/>
      <c r="Z37" s="613">
        <v>1.2</v>
      </c>
      <c r="AA37" s="613"/>
      <c r="AB37" s="613"/>
      <c r="AC37" s="613"/>
      <c r="AD37" s="614">
        <v>23</v>
      </c>
      <c r="AE37" s="614"/>
      <c r="AF37" s="614"/>
      <c r="AG37" s="614"/>
      <c r="AH37" s="614"/>
      <c r="AI37" s="614"/>
      <c r="AJ37" s="614"/>
      <c r="AK37" s="614"/>
      <c r="AL37" s="615">
        <v>0</v>
      </c>
      <c r="AM37" s="616"/>
      <c r="AN37" s="616"/>
      <c r="AO37" s="617"/>
      <c r="AQ37" s="673" t="s">
        <v>318</v>
      </c>
      <c r="AR37" s="674"/>
      <c r="AS37" s="674"/>
      <c r="AT37" s="674"/>
      <c r="AU37" s="674"/>
      <c r="AV37" s="674"/>
      <c r="AW37" s="674"/>
      <c r="AX37" s="674"/>
      <c r="AY37" s="675"/>
      <c r="AZ37" s="610">
        <v>124603</v>
      </c>
      <c r="BA37" s="611"/>
      <c r="BB37" s="611"/>
      <c r="BC37" s="611"/>
      <c r="BD37" s="643"/>
      <c r="BE37" s="643"/>
      <c r="BF37" s="656"/>
      <c r="BG37" s="607" t="s">
        <v>319</v>
      </c>
      <c r="BH37" s="608"/>
      <c r="BI37" s="608"/>
      <c r="BJ37" s="608"/>
      <c r="BK37" s="608"/>
      <c r="BL37" s="608"/>
      <c r="BM37" s="608"/>
      <c r="BN37" s="608"/>
      <c r="BO37" s="608"/>
      <c r="BP37" s="608"/>
      <c r="BQ37" s="608"/>
      <c r="BR37" s="608"/>
      <c r="BS37" s="608"/>
      <c r="BT37" s="608"/>
      <c r="BU37" s="609"/>
      <c r="BV37" s="610">
        <v>-465</v>
      </c>
      <c r="BW37" s="611"/>
      <c r="BX37" s="611"/>
      <c r="BY37" s="611"/>
      <c r="BZ37" s="611"/>
      <c r="CA37" s="611"/>
      <c r="CB37" s="620"/>
      <c r="CD37" s="607" t="s">
        <v>320</v>
      </c>
      <c r="CE37" s="608"/>
      <c r="CF37" s="608"/>
      <c r="CG37" s="608"/>
      <c r="CH37" s="608"/>
      <c r="CI37" s="608"/>
      <c r="CJ37" s="608"/>
      <c r="CK37" s="608"/>
      <c r="CL37" s="608"/>
      <c r="CM37" s="608"/>
      <c r="CN37" s="608"/>
      <c r="CO37" s="608"/>
      <c r="CP37" s="608"/>
      <c r="CQ37" s="609"/>
      <c r="CR37" s="610">
        <v>260661</v>
      </c>
      <c r="CS37" s="643"/>
      <c r="CT37" s="643"/>
      <c r="CU37" s="643"/>
      <c r="CV37" s="643"/>
      <c r="CW37" s="643"/>
      <c r="CX37" s="643"/>
      <c r="CY37" s="644"/>
      <c r="CZ37" s="615">
        <v>5.3</v>
      </c>
      <c r="DA37" s="640"/>
      <c r="DB37" s="640"/>
      <c r="DC37" s="645"/>
      <c r="DD37" s="619">
        <v>173488</v>
      </c>
      <c r="DE37" s="643"/>
      <c r="DF37" s="643"/>
      <c r="DG37" s="643"/>
      <c r="DH37" s="643"/>
      <c r="DI37" s="643"/>
      <c r="DJ37" s="643"/>
      <c r="DK37" s="644"/>
      <c r="DL37" s="619">
        <v>167972</v>
      </c>
      <c r="DM37" s="643"/>
      <c r="DN37" s="643"/>
      <c r="DO37" s="643"/>
      <c r="DP37" s="643"/>
      <c r="DQ37" s="643"/>
      <c r="DR37" s="643"/>
      <c r="DS37" s="643"/>
      <c r="DT37" s="643"/>
      <c r="DU37" s="643"/>
      <c r="DV37" s="644"/>
      <c r="DW37" s="615">
        <v>7.5</v>
      </c>
      <c r="DX37" s="640"/>
      <c r="DY37" s="640"/>
      <c r="DZ37" s="640"/>
      <c r="EA37" s="640"/>
      <c r="EB37" s="640"/>
      <c r="EC37" s="641"/>
    </row>
    <row r="38" spans="2:133" ht="11.25" customHeight="1" x14ac:dyDescent="0.15">
      <c r="B38" s="607" t="s">
        <v>321</v>
      </c>
      <c r="C38" s="608"/>
      <c r="D38" s="608"/>
      <c r="E38" s="608"/>
      <c r="F38" s="608"/>
      <c r="G38" s="608"/>
      <c r="H38" s="608"/>
      <c r="I38" s="608"/>
      <c r="J38" s="608"/>
      <c r="K38" s="608"/>
      <c r="L38" s="608"/>
      <c r="M38" s="608"/>
      <c r="N38" s="608"/>
      <c r="O38" s="608"/>
      <c r="P38" s="608"/>
      <c r="Q38" s="609"/>
      <c r="R38" s="610">
        <v>580277</v>
      </c>
      <c r="S38" s="611"/>
      <c r="T38" s="611"/>
      <c r="U38" s="611"/>
      <c r="V38" s="611"/>
      <c r="W38" s="611"/>
      <c r="X38" s="611"/>
      <c r="Y38" s="612"/>
      <c r="Z38" s="613">
        <v>11.6</v>
      </c>
      <c r="AA38" s="613"/>
      <c r="AB38" s="613"/>
      <c r="AC38" s="613"/>
      <c r="AD38" s="614" t="s">
        <v>122</v>
      </c>
      <c r="AE38" s="614"/>
      <c r="AF38" s="614"/>
      <c r="AG38" s="614"/>
      <c r="AH38" s="614"/>
      <c r="AI38" s="614"/>
      <c r="AJ38" s="614"/>
      <c r="AK38" s="614"/>
      <c r="AL38" s="615" t="s">
        <v>122</v>
      </c>
      <c r="AM38" s="616"/>
      <c r="AN38" s="616"/>
      <c r="AO38" s="617"/>
      <c r="AQ38" s="673" t="s">
        <v>322</v>
      </c>
      <c r="AR38" s="674"/>
      <c r="AS38" s="674"/>
      <c r="AT38" s="674"/>
      <c r="AU38" s="674"/>
      <c r="AV38" s="674"/>
      <c r="AW38" s="674"/>
      <c r="AX38" s="674"/>
      <c r="AY38" s="675"/>
      <c r="AZ38" s="610">
        <v>120000</v>
      </c>
      <c r="BA38" s="611"/>
      <c r="BB38" s="611"/>
      <c r="BC38" s="611"/>
      <c r="BD38" s="643"/>
      <c r="BE38" s="643"/>
      <c r="BF38" s="656"/>
      <c r="BG38" s="607" t="s">
        <v>323</v>
      </c>
      <c r="BH38" s="608"/>
      <c r="BI38" s="608"/>
      <c r="BJ38" s="608"/>
      <c r="BK38" s="608"/>
      <c r="BL38" s="608"/>
      <c r="BM38" s="608"/>
      <c r="BN38" s="608"/>
      <c r="BO38" s="608"/>
      <c r="BP38" s="608"/>
      <c r="BQ38" s="608"/>
      <c r="BR38" s="608"/>
      <c r="BS38" s="608"/>
      <c r="BT38" s="608"/>
      <c r="BU38" s="609"/>
      <c r="BV38" s="610">
        <v>406</v>
      </c>
      <c r="BW38" s="611"/>
      <c r="BX38" s="611"/>
      <c r="BY38" s="611"/>
      <c r="BZ38" s="611"/>
      <c r="CA38" s="611"/>
      <c r="CB38" s="620"/>
      <c r="CD38" s="607" t="s">
        <v>324</v>
      </c>
      <c r="CE38" s="608"/>
      <c r="CF38" s="608"/>
      <c r="CG38" s="608"/>
      <c r="CH38" s="608"/>
      <c r="CI38" s="608"/>
      <c r="CJ38" s="608"/>
      <c r="CK38" s="608"/>
      <c r="CL38" s="608"/>
      <c r="CM38" s="608"/>
      <c r="CN38" s="608"/>
      <c r="CO38" s="608"/>
      <c r="CP38" s="608"/>
      <c r="CQ38" s="609"/>
      <c r="CR38" s="610">
        <v>326061</v>
      </c>
      <c r="CS38" s="611"/>
      <c r="CT38" s="611"/>
      <c r="CU38" s="611"/>
      <c r="CV38" s="611"/>
      <c r="CW38" s="611"/>
      <c r="CX38" s="611"/>
      <c r="CY38" s="612"/>
      <c r="CZ38" s="615">
        <v>6.6</v>
      </c>
      <c r="DA38" s="640"/>
      <c r="DB38" s="640"/>
      <c r="DC38" s="645"/>
      <c r="DD38" s="619">
        <v>278763</v>
      </c>
      <c r="DE38" s="611"/>
      <c r="DF38" s="611"/>
      <c r="DG38" s="611"/>
      <c r="DH38" s="611"/>
      <c r="DI38" s="611"/>
      <c r="DJ38" s="611"/>
      <c r="DK38" s="612"/>
      <c r="DL38" s="619">
        <v>110720</v>
      </c>
      <c r="DM38" s="611"/>
      <c r="DN38" s="611"/>
      <c r="DO38" s="611"/>
      <c r="DP38" s="611"/>
      <c r="DQ38" s="611"/>
      <c r="DR38" s="611"/>
      <c r="DS38" s="611"/>
      <c r="DT38" s="611"/>
      <c r="DU38" s="611"/>
      <c r="DV38" s="612"/>
      <c r="DW38" s="615">
        <v>4.9000000000000004</v>
      </c>
      <c r="DX38" s="640"/>
      <c r="DY38" s="640"/>
      <c r="DZ38" s="640"/>
      <c r="EA38" s="640"/>
      <c r="EB38" s="640"/>
      <c r="EC38" s="641"/>
    </row>
    <row r="39" spans="2:133" ht="11.25" customHeight="1" x14ac:dyDescent="0.15">
      <c r="B39" s="607" t="s">
        <v>325</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326</v>
      </c>
      <c r="AR39" s="674"/>
      <c r="AS39" s="674"/>
      <c r="AT39" s="674"/>
      <c r="AU39" s="674"/>
      <c r="AV39" s="674"/>
      <c r="AW39" s="674"/>
      <c r="AX39" s="674"/>
      <c r="AY39" s="675"/>
      <c r="AZ39" s="610">
        <v>34000</v>
      </c>
      <c r="BA39" s="611"/>
      <c r="BB39" s="611"/>
      <c r="BC39" s="611"/>
      <c r="BD39" s="643"/>
      <c r="BE39" s="643"/>
      <c r="BF39" s="656"/>
      <c r="BG39" s="607" t="s">
        <v>327</v>
      </c>
      <c r="BH39" s="608"/>
      <c r="BI39" s="608"/>
      <c r="BJ39" s="608"/>
      <c r="BK39" s="608"/>
      <c r="BL39" s="608"/>
      <c r="BM39" s="608"/>
      <c r="BN39" s="608"/>
      <c r="BO39" s="608"/>
      <c r="BP39" s="608"/>
      <c r="BQ39" s="608"/>
      <c r="BR39" s="608"/>
      <c r="BS39" s="608"/>
      <c r="BT39" s="608"/>
      <c r="BU39" s="609"/>
      <c r="BV39" s="610">
        <v>725</v>
      </c>
      <c r="BW39" s="611"/>
      <c r="BX39" s="611"/>
      <c r="BY39" s="611"/>
      <c r="BZ39" s="611"/>
      <c r="CA39" s="611"/>
      <c r="CB39" s="620"/>
      <c r="CD39" s="607" t="s">
        <v>328</v>
      </c>
      <c r="CE39" s="608"/>
      <c r="CF39" s="608"/>
      <c r="CG39" s="608"/>
      <c r="CH39" s="608"/>
      <c r="CI39" s="608"/>
      <c r="CJ39" s="608"/>
      <c r="CK39" s="608"/>
      <c r="CL39" s="608"/>
      <c r="CM39" s="608"/>
      <c r="CN39" s="608"/>
      <c r="CO39" s="608"/>
      <c r="CP39" s="608"/>
      <c r="CQ39" s="609"/>
      <c r="CR39" s="610">
        <v>712782</v>
      </c>
      <c r="CS39" s="643"/>
      <c r="CT39" s="643"/>
      <c r="CU39" s="643"/>
      <c r="CV39" s="643"/>
      <c r="CW39" s="643"/>
      <c r="CX39" s="643"/>
      <c r="CY39" s="644"/>
      <c r="CZ39" s="615">
        <v>14.5</v>
      </c>
      <c r="DA39" s="640"/>
      <c r="DB39" s="640"/>
      <c r="DC39" s="645"/>
      <c r="DD39" s="619">
        <v>64830</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15">
      <c r="B40" s="607" t="s">
        <v>329</v>
      </c>
      <c r="C40" s="608"/>
      <c r="D40" s="608"/>
      <c r="E40" s="608"/>
      <c r="F40" s="608"/>
      <c r="G40" s="608"/>
      <c r="H40" s="608"/>
      <c r="I40" s="608"/>
      <c r="J40" s="608"/>
      <c r="K40" s="608"/>
      <c r="L40" s="608"/>
      <c r="M40" s="608"/>
      <c r="N40" s="608"/>
      <c r="O40" s="608"/>
      <c r="P40" s="608"/>
      <c r="Q40" s="609"/>
      <c r="R40" s="610">
        <v>3977</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330</v>
      </c>
      <c r="AR40" s="674"/>
      <c r="AS40" s="674"/>
      <c r="AT40" s="674"/>
      <c r="AU40" s="674"/>
      <c r="AV40" s="674"/>
      <c r="AW40" s="674"/>
      <c r="AX40" s="674"/>
      <c r="AY40" s="675"/>
      <c r="AZ40" s="610" t="s">
        <v>122</v>
      </c>
      <c r="BA40" s="611"/>
      <c r="BB40" s="611"/>
      <c r="BC40" s="611"/>
      <c r="BD40" s="643"/>
      <c r="BE40" s="643"/>
      <c r="BF40" s="656"/>
      <c r="BG40" s="660" t="s">
        <v>331</v>
      </c>
      <c r="BH40" s="661"/>
      <c r="BI40" s="661"/>
      <c r="BJ40" s="661"/>
      <c r="BK40" s="661"/>
      <c r="BL40" s="202"/>
      <c r="BM40" s="608" t="s">
        <v>332</v>
      </c>
      <c r="BN40" s="608"/>
      <c r="BO40" s="608"/>
      <c r="BP40" s="608"/>
      <c r="BQ40" s="608"/>
      <c r="BR40" s="608"/>
      <c r="BS40" s="608"/>
      <c r="BT40" s="608"/>
      <c r="BU40" s="609"/>
      <c r="BV40" s="610">
        <v>130</v>
      </c>
      <c r="BW40" s="611"/>
      <c r="BX40" s="611"/>
      <c r="BY40" s="611"/>
      <c r="BZ40" s="611"/>
      <c r="CA40" s="611"/>
      <c r="CB40" s="620"/>
      <c r="CD40" s="607" t="s">
        <v>333</v>
      </c>
      <c r="CE40" s="608"/>
      <c r="CF40" s="608"/>
      <c r="CG40" s="608"/>
      <c r="CH40" s="608"/>
      <c r="CI40" s="608"/>
      <c r="CJ40" s="608"/>
      <c r="CK40" s="608"/>
      <c r="CL40" s="608"/>
      <c r="CM40" s="608"/>
      <c r="CN40" s="608"/>
      <c r="CO40" s="608"/>
      <c r="CP40" s="608"/>
      <c r="CQ40" s="609"/>
      <c r="CR40" s="610">
        <v>5000</v>
      </c>
      <c r="CS40" s="611"/>
      <c r="CT40" s="611"/>
      <c r="CU40" s="611"/>
      <c r="CV40" s="611"/>
      <c r="CW40" s="611"/>
      <c r="CX40" s="611"/>
      <c r="CY40" s="612"/>
      <c r="CZ40" s="615">
        <v>0.1</v>
      </c>
      <c r="DA40" s="640"/>
      <c r="DB40" s="640"/>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334</v>
      </c>
      <c r="C41" s="632"/>
      <c r="D41" s="632"/>
      <c r="E41" s="632"/>
      <c r="F41" s="632"/>
      <c r="G41" s="632"/>
      <c r="H41" s="632"/>
      <c r="I41" s="632"/>
      <c r="J41" s="632"/>
      <c r="K41" s="632"/>
      <c r="L41" s="632"/>
      <c r="M41" s="632"/>
      <c r="N41" s="632"/>
      <c r="O41" s="632"/>
      <c r="P41" s="632"/>
      <c r="Q41" s="633"/>
      <c r="R41" s="682">
        <v>4989888</v>
      </c>
      <c r="S41" s="683"/>
      <c r="T41" s="683"/>
      <c r="U41" s="683"/>
      <c r="V41" s="683"/>
      <c r="W41" s="683"/>
      <c r="X41" s="683"/>
      <c r="Y41" s="687"/>
      <c r="Z41" s="688">
        <v>100</v>
      </c>
      <c r="AA41" s="688"/>
      <c r="AB41" s="688"/>
      <c r="AC41" s="688"/>
      <c r="AD41" s="689">
        <v>2249557</v>
      </c>
      <c r="AE41" s="689"/>
      <c r="AF41" s="689"/>
      <c r="AG41" s="689"/>
      <c r="AH41" s="689"/>
      <c r="AI41" s="689"/>
      <c r="AJ41" s="689"/>
      <c r="AK41" s="689"/>
      <c r="AL41" s="690">
        <v>100</v>
      </c>
      <c r="AM41" s="670"/>
      <c r="AN41" s="670"/>
      <c r="AO41" s="691"/>
      <c r="AQ41" s="673" t="s">
        <v>335</v>
      </c>
      <c r="AR41" s="674"/>
      <c r="AS41" s="674"/>
      <c r="AT41" s="674"/>
      <c r="AU41" s="674"/>
      <c r="AV41" s="674"/>
      <c r="AW41" s="674"/>
      <c r="AX41" s="674"/>
      <c r="AY41" s="675"/>
      <c r="AZ41" s="610">
        <v>34064</v>
      </c>
      <c r="BA41" s="611"/>
      <c r="BB41" s="611"/>
      <c r="BC41" s="611"/>
      <c r="BD41" s="643"/>
      <c r="BE41" s="643"/>
      <c r="BF41" s="656"/>
      <c r="BG41" s="660"/>
      <c r="BH41" s="661"/>
      <c r="BI41" s="661"/>
      <c r="BJ41" s="661"/>
      <c r="BK41" s="661"/>
      <c r="BL41" s="202"/>
      <c r="BM41" s="608" t="s">
        <v>336</v>
      </c>
      <c r="BN41" s="608"/>
      <c r="BO41" s="608"/>
      <c r="BP41" s="608"/>
      <c r="BQ41" s="608"/>
      <c r="BR41" s="608"/>
      <c r="BS41" s="608"/>
      <c r="BT41" s="608"/>
      <c r="BU41" s="609"/>
      <c r="BV41" s="610" t="s">
        <v>122</v>
      </c>
      <c r="BW41" s="611"/>
      <c r="BX41" s="611"/>
      <c r="BY41" s="611"/>
      <c r="BZ41" s="611"/>
      <c r="CA41" s="611"/>
      <c r="CB41" s="620"/>
      <c r="CD41" s="607" t="s">
        <v>337</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338</v>
      </c>
      <c r="AR42" s="680"/>
      <c r="AS42" s="680"/>
      <c r="AT42" s="680"/>
      <c r="AU42" s="680"/>
      <c r="AV42" s="680"/>
      <c r="AW42" s="680"/>
      <c r="AX42" s="680"/>
      <c r="AY42" s="681"/>
      <c r="AZ42" s="682">
        <v>167394</v>
      </c>
      <c r="BA42" s="683"/>
      <c r="BB42" s="683"/>
      <c r="BC42" s="683"/>
      <c r="BD42" s="669"/>
      <c r="BE42" s="669"/>
      <c r="BF42" s="671"/>
      <c r="BG42" s="662"/>
      <c r="BH42" s="663"/>
      <c r="BI42" s="663"/>
      <c r="BJ42" s="663"/>
      <c r="BK42" s="663"/>
      <c r="BL42" s="203"/>
      <c r="BM42" s="632" t="s">
        <v>339</v>
      </c>
      <c r="BN42" s="632"/>
      <c r="BO42" s="632"/>
      <c r="BP42" s="632"/>
      <c r="BQ42" s="632"/>
      <c r="BR42" s="632"/>
      <c r="BS42" s="632"/>
      <c r="BT42" s="632"/>
      <c r="BU42" s="633"/>
      <c r="BV42" s="682">
        <v>392</v>
      </c>
      <c r="BW42" s="683"/>
      <c r="BX42" s="683"/>
      <c r="BY42" s="683"/>
      <c r="BZ42" s="683"/>
      <c r="CA42" s="683"/>
      <c r="CB42" s="692"/>
      <c r="CD42" s="607" t="s">
        <v>340</v>
      </c>
      <c r="CE42" s="608"/>
      <c r="CF42" s="608"/>
      <c r="CG42" s="608"/>
      <c r="CH42" s="608"/>
      <c r="CI42" s="608"/>
      <c r="CJ42" s="608"/>
      <c r="CK42" s="608"/>
      <c r="CL42" s="608"/>
      <c r="CM42" s="608"/>
      <c r="CN42" s="608"/>
      <c r="CO42" s="608"/>
      <c r="CP42" s="608"/>
      <c r="CQ42" s="609"/>
      <c r="CR42" s="610">
        <v>697361</v>
      </c>
      <c r="CS42" s="643"/>
      <c r="CT42" s="643"/>
      <c r="CU42" s="643"/>
      <c r="CV42" s="643"/>
      <c r="CW42" s="643"/>
      <c r="CX42" s="643"/>
      <c r="CY42" s="644"/>
      <c r="CZ42" s="615">
        <v>14.2</v>
      </c>
      <c r="DA42" s="640"/>
      <c r="DB42" s="640"/>
      <c r="DC42" s="645"/>
      <c r="DD42" s="619">
        <v>33458</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341</v>
      </c>
      <c r="CD43" s="607" t="s">
        <v>342</v>
      </c>
      <c r="CE43" s="608"/>
      <c r="CF43" s="608"/>
      <c r="CG43" s="608"/>
      <c r="CH43" s="608"/>
      <c r="CI43" s="608"/>
      <c r="CJ43" s="608"/>
      <c r="CK43" s="608"/>
      <c r="CL43" s="608"/>
      <c r="CM43" s="608"/>
      <c r="CN43" s="608"/>
      <c r="CO43" s="608"/>
      <c r="CP43" s="608"/>
      <c r="CQ43" s="609"/>
      <c r="CR43" s="610">
        <v>5568</v>
      </c>
      <c r="CS43" s="643"/>
      <c r="CT43" s="643"/>
      <c r="CU43" s="643"/>
      <c r="CV43" s="643"/>
      <c r="CW43" s="643"/>
      <c r="CX43" s="643"/>
      <c r="CY43" s="644"/>
      <c r="CZ43" s="615">
        <v>0.1</v>
      </c>
      <c r="DA43" s="640"/>
      <c r="DB43" s="640"/>
      <c r="DC43" s="645"/>
      <c r="DD43" s="619">
        <v>5568</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343</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291</v>
      </c>
      <c r="CE44" s="649"/>
      <c r="CF44" s="607" t="s">
        <v>344</v>
      </c>
      <c r="CG44" s="608"/>
      <c r="CH44" s="608"/>
      <c r="CI44" s="608"/>
      <c r="CJ44" s="608"/>
      <c r="CK44" s="608"/>
      <c r="CL44" s="608"/>
      <c r="CM44" s="608"/>
      <c r="CN44" s="608"/>
      <c r="CO44" s="608"/>
      <c r="CP44" s="608"/>
      <c r="CQ44" s="609"/>
      <c r="CR44" s="610">
        <v>697361</v>
      </c>
      <c r="CS44" s="611"/>
      <c r="CT44" s="611"/>
      <c r="CU44" s="611"/>
      <c r="CV44" s="611"/>
      <c r="CW44" s="611"/>
      <c r="CX44" s="611"/>
      <c r="CY44" s="612"/>
      <c r="CZ44" s="615">
        <v>14.2</v>
      </c>
      <c r="DA44" s="616"/>
      <c r="DB44" s="616"/>
      <c r="DC44" s="622"/>
      <c r="DD44" s="619">
        <v>33458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345</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346</v>
      </c>
      <c r="CG45" s="608"/>
      <c r="CH45" s="608"/>
      <c r="CI45" s="608"/>
      <c r="CJ45" s="608"/>
      <c r="CK45" s="608"/>
      <c r="CL45" s="608"/>
      <c r="CM45" s="608"/>
      <c r="CN45" s="608"/>
      <c r="CO45" s="608"/>
      <c r="CP45" s="608"/>
      <c r="CQ45" s="609"/>
      <c r="CR45" s="610">
        <v>345887</v>
      </c>
      <c r="CS45" s="643"/>
      <c r="CT45" s="643"/>
      <c r="CU45" s="643"/>
      <c r="CV45" s="643"/>
      <c r="CW45" s="643"/>
      <c r="CX45" s="643"/>
      <c r="CY45" s="644"/>
      <c r="CZ45" s="615">
        <v>7</v>
      </c>
      <c r="DA45" s="640"/>
      <c r="DB45" s="640"/>
      <c r="DC45" s="645"/>
      <c r="DD45" s="619">
        <v>8586</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347</v>
      </c>
      <c r="CG46" s="608"/>
      <c r="CH46" s="608"/>
      <c r="CI46" s="608"/>
      <c r="CJ46" s="608"/>
      <c r="CK46" s="608"/>
      <c r="CL46" s="608"/>
      <c r="CM46" s="608"/>
      <c r="CN46" s="608"/>
      <c r="CO46" s="608"/>
      <c r="CP46" s="608"/>
      <c r="CQ46" s="609"/>
      <c r="CR46" s="610">
        <v>345639</v>
      </c>
      <c r="CS46" s="611"/>
      <c r="CT46" s="611"/>
      <c r="CU46" s="611"/>
      <c r="CV46" s="611"/>
      <c r="CW46" s="611"/>
      <c r="CX46" s="611"/>
      <c r="CY46" s="612"/>
      <c r="CZ46" s="615">
        <v>7</v>
      </c>
      <c r="DA46" s="616"/>
      <c r="DB46" s="616"/>
      <c r="DC46" s="622"/>
      <c r="DD46" s="619">
        <v>24837</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348</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0"/>
      <c r="DB47" s="640"/>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349</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350</v>
      </c>
      <c r="CE49" s="632"/>
      <c r="CF49" s="632"/>
      <c r="CG49" s="632"/>
      <c r="CH49" s="632"/>
      <c r="CI49" s="632"/>
      <c r="CJ49" s="632"/>
      <c r="CK49" s="632"/>
      <c r="CL49" s="632"/>
      <c r="CM49" s="632"/>
      <c r="CN49" s="632"/>
      <c r="CO49" s="632"/>
      <c r="CP49" s="632"/>
      <c r="CQ49" s="633"/>
      <c r="CR49" s="682">
        <v>4927485</v>
      </c>
      <c r="CS49" s="669"/>
      <c r="CT49" s="669"/>
      <c r="CU49" s="669"/>
      <c r="CV49" s="669"/>
      <c r="CW49" s="669"/>
      <c r="CX49" s="669"/>
      <c r="CY49" s="698"/>
      <c r="CZ49" s="690">
        <v>100</v>
      </c>
      <c r="DA49" s="699"/>
      <c r="DB49" s="699"/>
      <c r="DC49" s="700"/>
      <c r="DD49" s="701">
        <v>2518344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b/5SO4q3lrat+RgSGpc+SwMHw/sDNVT+wOrfAnvUkxrhnOYVlgpEBpAqh0DEpdM9Nbu6UKi+X/hQN5ulsM0/xw==" saltValue="4zUQsMmucQlv87dScer2j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351</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352</v>
      </c>
      <c r="DK2" s="710"/>
      <c r="DL2" s="710"/>
      <c r="DM2" s="710"/>
      <c r="DN2" s="710"/>
      <c r="DO2" s="711"/>
      <c r="DP2" s="210"/>
      <c r="DQ2" s="709" t="s">
        <v>353</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354</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355</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356</v>
      </c>
      <c r="B5" s="715"/>
      <c r="C5" s="715"/>
      <c r="D5" s="715"/>
      <c r="E5" s="715"/>
      <c r="F5" s="715"/>
      <c r="G5" s="715"/>
      <c r="H5" s="715"/>
      <c r="I5" s="715"/>
      <c r="J5" s="715"/>
      <c r="K5" s="715"/>
      <c r="L5" s="715"/>
      <c r="M5" s="715"/>
      <c r="N5" s="715"/>
      <c r="O5" s="715"/>
      <c r="P5" s="716"/>
      <c r="Q5" s="720" t="s">
        <v>357</v>
      </c>
      <c r="R5" s="721"/>
      <c r="S5" s="721"/>
      <c r="T5" s="721"/>
      <c r="U5" s="722"/>
      <c r="V5" s="720" t="s">
        <v>358</v>
      </c>
      <c r="W5" s="721"/>
      <c r="X5" s="721"/>
      <c r="Y5" s="721"/>
      <c r="Z5" s="722"/>
      <c r="AA5" s="720" t="s">
        <v>359</v>
      </c>
      <c r="AB5" s="721"/>
      <c r="AC5" s="721"/>
      <c r="AD5" s="721"/>
      <c r="AE5" s="721"/>
      <c r="AF5" s="726" t="s">
        <v>360</v>
      </c>
      <c r="AG5" s="721"/>
      <c r="AH5" s="721"/>
      <c r="AI5" s="721"/>
      <c r="AJ5" s="727"/>
      <c r="AK5" s="721" t="s">
        <v>361</v>
      </c>
      <c r="AL5" s="721"/>
      <c r="AM5" s="721"/>
      <c r="AN5" s="721"/>
      <c r="AO5" s="722"/>
      <c r="AP5" s="720" t="s">
        <v>362</v>
      </c>
      <c r="AQ5" s="721"/>
      <c r="AR5" s="721"/>
      <c r="AS5" s="721"/>
      <c r="AT5" s="722"/>
      <c r="AU5" s="720" t="s">
        <v>363</v>
      </c>
      <c r="AV5" s="721"/>
      <c r="AW5" s="721"/>
      <c r="AX5" s="721"/>
      <c r="AY5" s="727"/>
      <c r="AZ5" s="214"/>
      <c r="BA5" s="214"/>
      <c r="BB5" s="214"/>
      <c r="BC5" s="214"/>
      <c r="BD5" s="214"/>
      <c r="BE5" s="215"/>
      <c r="BF5" s="215"/>
      <c r="BG5" s="215"/>
      <c r="BH5" s="215"/>
      <c r="BI5" s="215"/>
      <c r="BJ5" s="215"/>
      <c r="BK5" s="215"/>
      <c r="BL5" s="215"/>
      <c r="BM5" s="215"/>
      <c r="BN5" s="215"/>
      <c r="BO5" s="215"/>
      <c r="BP5" s="215"/>
      <c r="BQ5" s="714" t="s">
        <v>364</v>
      </c>
      <c r="BR5" s="715"/>
      <c r="BS5" s="715"/>
      <c r="BT5" s="715"/>
      <c r="BU5" s="715"/>
      <c r="BV5" s="715"/>
      <c r="BW5" s="715"/>
      <c r="BX5" s="715"/>
      <c r="BY5" s="715"/>
      <c r="BZ5" s="715"/>
      <c r="CA5" s="715"/>
      <c r="CB5" s="715"/>
      <c r="CC5" s="715"/>
      <c r="CD5" s="715"/>
      <c r="CE5" s="715"/>
      <c r="CF5" s="715"/>
      <c r="CG5" s="716"/>
      <c r="CH5" s="720" t="s">
        <v>365</v>
      </c>
      <c r="CI5" s="721"/>
      <c r="CJ5" s="721"/>
      <c r="CK5" s="721"/>
      <c r="CL5" s="722"/>
      <c r="CM5" s="720" t="s">
        <v>366</v>
      </c>
      <c r="CN5" s="721"/>
      <c r="CO5" s="721"/>
      <c r="CP5" s="721"/>
      <c r="CQ5" s="722"/>
      <c r="CR5" s="720" t="s">
        <v>367</v>
      </c>
      <c r="CS5" s="721"/>
      <c r="CT5" s="721"/>
      <c r="CU5" s="721"/>
      <c r="CV5" s="722"/>
      <c r="CW5" s="720" t="s">
        <v>368</v>
      </c>
      <c r="CX5" s="721"/>
      <c r="CY5" s="721"/>
      <c r="CZ5" s="721"/>
      <c r="DA5" s="722"/>
      <c r="DB5" s="720" t="s">
        <v>369</v>
      </c>
      <c r="DC5" s="721"/>
      <c r="DD5" s="721"/>
      <c r="DE5" s="721"/>
      <c r="DF5" s="722"/>
      <c r="DG5" s="750" t="s">
        <v>370</v>
      </c>
      <c r="DH5" s="751"/>
      <c r="DI5" s="751"/>
      <c r="DJ5" s="751"/>
      <c r="DK5" s="752"/>
      <c r="DL5" s="750" t="s">
        <v>371</v>
      </c>
      <c r="DM5" s="751"/>
      <c r="DN5" s="751"/>
      <c r="DO5" s="751"/>
      <c r="DP5" s="752"/>
      <c r="DQ5" s="720" t="s">
        <v>372</v>
      </c>
      <c r="DR5" s="721"/>
      <c r="DS5" s="721"/>
      <c r="DT5" s="721"/>
      <c r="DU5" s="722"/>
      <c r="DV5" s="720" t="s">
        <v>363</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373</v>
      </c>
      <c r="C7" s="737"/>
      <c r="D7" s="737"/>
      <c r="E7" s="737"/>
      <c r="F7" s="737"/>
      <c r="G7" s="737"/>
      <c r="H7" s="737"/>
      <c r="I7" s="737"/>
      <c r="J7" s="737"/>
      <c r="K7" s="737"/>
      <c r="L7" s="737"/>
      <c r="M7" s="737"/>
      <c r="N7" s="737"/>
      <c r="O7" s="737"/>
      <c r="P7" s="738"/>
      <c r="Q7" s="739">
        <v>4983</v>
      </c>
      <c r="R7" s="740"/>
      <c r="S7" s="740"/>
      <c r="T7" s="740"/>
      <c r="U7" s="740"/>
      <c r="V7" s="740">
        <v>4920</v>
      </c>
      <c r="W7" s="740"/>
      <c r="X7" s="740"/>
      <c r="Y7" s="740"/>
      <c r="Z7" s="740"/>
      <c r="AA7" s="740">
        <v>63</v>
      </c>
      <c r="AB7" s="740"/>
      <c r="AC7" s="740"/>
      <c r="AD7" s="740"/>
      <c r="AE7" s="741"/>
      <c r="AF7" s="742">
        <v>60</v>
      </c>
      <c r="AG7" s="743"/>
      <c r="AH7" s="743"/>
      <c r="AI7" s="743"/>
      <c r="AJ7" s="744"/>
      <c r="AK7" s="745">
        <v>496</v>
      </c>
      <c r="AL7" s="746"/>
      <c r="AM7" s="746"/>
      <c r="AN7" s="746"/>
      <c r="AO7" s="746"/>
      <c r="AP7" s="746">
        <v>4882</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551</v>
      </c>
      <c r="BT7" s="734"/>
      <c r="BU7" s="734"/>
      <c r="BV7" s="734"/>
      <c r="BW7" s="734"/>
      <c r="BX7" s="734"/>
      <c r="BY7" s="734"/>
      <c r="BZ7" s="734"/>
      <c r="CA7" s="734"/>
      <c r="CB7" s="734"/>
      <c r="CC7" s="734"/>
      <c r="CD7" s="734"/>
      <c r="CE7" s="734"/>
      <c r="CF7" s="734"/>
      <c r="CG7" s="749"/>
      <c r="CH7" s="730">
        <v>0</v>
      </c>
      <c r="CI7" s="731"/>
      <c r="CJ7" s="731"/>
      <c r="CK7" s="731"/>
      <c r="CL7" s="732"/>
      <c r="CM7" s="730">
        <v>7</v>
      </c>
      <c r="CN7" s="731"/>
      <c r="CO7" s="731"/>
      <c r="CP7" s="731"/>
      <c r="CQ7" s="732"/>
      <c r="CR7" s="730">
        <v>5</v>
      </c>
      <c r="CS7" s="731"/>
      <c r="CT7" s="731"/>
      <c r="CU7" s="731"/>
      <c r="CV7" s="732"/>
      <c r="CW7" s="730">
        <v>63</v>
      </c>
      <c r="CX7" s="731"/>
      <c r="CY7" s="731"/>
      <c r="CZ7" s="731"/>
      <c r="DA7" s="732"/>
      <c r="DB7" s="730" t="s">
        <v>552</v>
      </c>
      <c r="DC7" s="731"/>
      <c r="DD7" s="731"/>
      <c r="DE7" s="731"/>
      <c r="DF7" s="732"/>
      <c r="DG7" s="730" t="s">
        <v>552</v>
      </c>
      <c r="DH7" s="731"/>
      <c r="DI7" s="731"/>
      <c r="DJ7" s="731"/>
      <c r="DK7" s="732"/>
      <c r="DL7" s="730" t="s">
        <v>552</v>
      </c>
      <c r="DM7" s="731"/>
      <c r="DN7" s="731"/>
      <c r="DO7" s="731"/>
      <c r="DP7" s="732"/>
      <c r="DQ7" s="730" t="s">
        <v>552</v>
      </c>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374</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375</v>
      </c>
      <c r="B23" s="776" t="s">
        <v>376</v>
      </c>
      <c r="C23" s="777"/>
      <c r="D23" s="777"/>
      <c r="E23" s="777"/>
      <c r="F23" s="777"/>
      <c r="G23" s="777"/>
      <c r="H23" s="777"/>
      <c r="I23" s="777"/>
      <c r="J23" s="777"/>
      <c r="K23" s="777"/>
      <c r="L23" s="777"/>
      <c r="M23" s="777"/>
      <c r="N23" s="777"/>
      <c r="O23" s="777"/>
      <c r="P23" s="778"/>
      <c r="Q23" s="779">
        <v>4893</v>
      </c>
      <c r="R23" s="780"/>
      <c r="S23" s="780"/>
      <c r="T23" s="780"/>
      <c r="U23" s="780"/>
      <c r="V23" s="780">
        <v>4920</v>
      </c>
      <c r="W23" s="780"/>
      <c r="X23" s="780"/>
      <c r="Y23" s="780"/>
      <c r="Z23" s="780"/>
      <c r="AA23" s="780">
        <v>63</v>
      </c>
      <c r="AB23" s="780"/>
      <c r="AC23" s="780"/>
      <c r="AD23" s="780"/>
      <c r="AE23" s="781"/>
      <c r="AF23" s="782">
        <v>60</v>
      </c>
      <c r="AG23" s="780"/>
      <c r="AH23" s="780"/>
      <c r="AI23" s="780"/>
      <c r="AJ23" s="783"/>
      <c r="AK23" s="784"/>
      <c r="AL23" s="785"/>
      <c r="AM23" s="785"/>
      <c r="AN23" s="785"/>
      <c r="AO23" s="785"/>
      <c r="AP23" s="780">
        <v>4882</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377</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378</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356</v>
      </c>
      <c r="B26" s="715"/>
      <c r="C26" s="715"/>
      <c r="D26" s="715"/>
      <c r="E26" s="715"/>
      <c r="F26" s="715"/>
      <c r="G26" s="715"/>
      <c r="H26" s="715"/>
      <c r="I26" s="715"/>
      <c r="J26" s="715"/>
      <c r="K26" s="715"/>
      <c r="L26" s="715"/>
      <c r="M26" s="715"/>
      <c r="N26" s="715"/>
      <c r="O26" s="715"/>
      <c r="P26" s="716"/>
      <c r="Q26" s="720" t="s">
        <v>379</v>
      </c>
      <c r="R26" s="721"/>
      <c r="S26" s="721"/>
      <c r="T26" s="721"/>
      <c r="U26" s="722"/>
      <c r="V26" s="720" t="s">
        <v>380</v>
      </c>
      <c r="W26" s="721"/>
      <c r="X26" s="721"/>
      <c r="Y26" s="721"/>
      <c r="Z26" s="722"/>
      <c r="AA26" s="720" t="s">
        <v>381</v>
      </c>
      <c r="AB26" s="721"/>
      <c r="AC26" s="721"/>
      <c r="AD26" s="721"/>
      <c r="AE26" s="721"/>
      <c r="AF26" s="801" t="s">
        <v>382</v>
      </c>
      <c r="AG26" s="802"/>
      <c r="AH26" s="802"/>
      <c r="AI26" s="802"/>
      <c r="AJ26" s="803"/>
      <c r="AK26" s="721" t="s">
        <v>383</v>
      </c>
      <c r="AL26" s="721"/>
      <c r="AM26" s="721"/>
      <c r="AN26" s="721"/>
      <c r="AO26" s="722"/>
      <c r="AP26" s="720" t="s">
        <v>384</v>
      </c>
      <c r="AQ26" s="721"/>
      <c r="AR26" s="721"/>
      <c r="AS26" s="721"/>
      <c r="AT26" s="722"/>
      <c r="AU26" s="720" t="s">
        <v>385</v>
      </c>
      <c r="AV26" s="721"/>
      <c r="AW26" s="721"/>
      <c r="AX26" s="721"/>
      <c r="AY26" s="722"/>
      <c r="AZ26" s="720" t="s">
        <v>386</v>
      </c>
      <c r="BA26" s="721"/>
      <c r="BB26" s="721"/>
      <c r="BC26" s="721"/>
      <c r="BD26" s="722"/>
      <c r="BE26" s="720" t="s">
        <v>363</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387</v>
      </c>
      <c r="C28" s="737"/>
      <c r="D28" s="737"/>
      <c r="E28" s="737"/>
      <c r="F28" s="737"/>
      <c r="G28" s="737"/>
      <c r="H28" s="737"/>
      <c r="I28" s="737"/>
      <c r="J28" s="737"/>
      <c r="K28" s="737"/>
      <c r="L28" s="737"/>
      <c r="M28" s="737"/>
      <c r="N28" s="737"/>
      <c r="O28" s="737"/>
      <c r="P28" s="738"/>
      <c r="Q28" s="809">
        <v>438</v>
      </c>
      <c r="R28" s="810"/>
      <c r="S28" s="810"/>
      <c r="T28" s="810"/>
      <c r="U28" s="810"/>
      <c r="V28" s="810">
        <v>437</v>
      </c>
      <c r="W28" s="810"/>
      <c r="X28" s="810"/>
      <c r="Y28" s="810"/>
      <c r="Z28" s="810"/>
      <c r="AA28" s="810">
        <v>1</v>
      </c>
      <c r="AB28" s="810"/>
      <c r="AC28" s="810"/>
      <c r="AD28" s="810"/>
      <c r="AE28" s="811"/>
      <c r="AF28" s="812">
        <v>1</v>
      </c>
      <c r="AG28" s="810"/>
      <c r="AH28" s="810"/>
      <c r="AI28" s="810"/>
      <c r="AJ28" s="813"/>
      <c r="AK28" s="814">
        <v>39</v>
      </c>
      <c r="AL28" s="815"/>
      <c r="AM28" s="815"/>
      <c r="AN28" s="815"/>
      <c r="AO28" s="815"/>
      <c r="AP28" s="815" t="s">
        <v>543</v>
      </c>
      <c r="AQ28" s="815"/>
      <c r="AR28" s="815"/>
      <c r="AS28" s="815"/>
      <c r="AT28" s="815"/>
      <c r="AU28" s="815" t="s">
        <v>543</v>
      </c>
      <c r="AV28" s="815"/>
      <c r="AW28" s="815"/>
      <c r="AX28" s="815"/>
      <c r="AY28" s="815"/>
      <c r="AZ28" s="816" t="s">
        <v>543</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388</v>
      </c>
      <c r="C29" s="768"/>
      <c r="D29" s="768"/>
      <c r="E29" s="768"/>
      <c r="F29" s="768"/>
      <c r="G29" s="768"/>
      <c r="H29" s="768"/>
      <c r="I29" s="768"/>
      <c r="J29" s="768"/>
      <c r="K29" s="768"/>
      <c r="L29" s="768"/>
      <c r="M29" s="768"/>
      <c r="N29" s="768"/>
      <c r="O29" s="768"/>
      <c r="P29" s="769"/>
      <c r="Q29" s="770">
        <v>432</v>
      </c>
      <c r="R29" s="771"/>
      <c r="S29" s="771"/>
      <c r="T29" s="771"/>
      <c r="U29" s="771"/>
      <c r="V29" s="771">
        <v>415</v>
      </c>
      <c r="W29" s="771"/>
      <c r="X29" s="771"/>
      <c r="Y29" s="771"/>
      <c r="Z29" s="771"/>
      <c r="AA29" s="771">
        <v>17</v>
      </c>
      <c r="AB29" s="771"/>
      <c r="AC29" s="771"/>
      <c r="AD29" s="771"/>
      <c r="AE29" s="772"/>
      <c r="AF29" s="773">
        <v>17</v>
      </c>
      <c r="AG29" s="774"/>
      <c r="AH29" s="774"/>
      <c r="AI29" s="774"/>
      <c r="AJ29" s="775"/>
      <c r="AK29" s="821">
        <v>60</v>
      </c>
      <c r="AL29" s="817"/>
      <c r="AM29" s="817"/>
      <c r="AN29" s="817"/>
      <c r="AO29" s="817"/>
      <c r="AP29" s="817" t="s">
        <v>543</v>
      </c>
      <c r="AQ29" s="817"/>
      <c r="AR29" s="817"/>
      <c r="AS29" s="817"/>
      <c r="AT29" s="817"/>
      <c r="AU29" s="817" t="s">
        <v>543</v>
      </c>
      <c r="AV29" s="817"/>
      <c r="AW29" s="817"/>
      <c r="AX29" s="817"/>
      <c r="AY29" s="817"/>
      <c r="AZ29" s="818" t="s">
        <v>543</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389</v>
      </c>
      <c r="C30" s="768"/>
      <c r="D30" s="768"/>
      <c r="E30" s="768"/>
      <c r="F30" s="768"/>
      <c r="G30" s="768"/>
      <c r="H30" s="768"/>
      <c r="I30" s="768"/>
      <c r="J30" s="768"/>
      <c r="K30" s="768"/>
      <c r="L30" s="768"/>
      <c r="M30" s="768"/>
      <c r="N30" s="768"/>
      <c r="O30" s="768"/>
      <c r="P30" s="769"/>
      <c r="Q30" s="770">
        <v>67</v>
      </c>
      <c r="R30" s="771"/>
      <c r="S30" s="771"/>
      <c r="T30" s="771"/>
      <c r="U30" s="771"/>
      <c r="V30" s="771">
        <v>67</v>
      </c>
      <c r="W30" s="771"/>
      <c r="X30" s="771"/>
      <c r="Y30" s="771"/>
      <c r="Z30" s="771"/>
      <c r="AA30" s="771">
        <v>0</v>
      </c>
      <c r="AB30" s="771"/>
      <c r="AC30" s="771"/>
      <c r="AD30" s="771"/>
      <c r="AE30" s="772"/>
      <c r="AF30" s="773">
        <v>0</v>
      </c>
      <c r="AG30" s="774"/>
      <c r="AH30" s="774"/>
      <c r="AI30" s="774"/>
      <c r="AJ30" s="775"/>
      <c r="AK30" s="821">
        <v>25</v>
      </c>
      <c r="AL30" s="817"/>
      <c r="AM30" s="817"/>
      <c r="AN30" s="817"/>
      <c r="AO30" s="817"/>
      <c r="AP30" s="817" t="s">
        <v>543</v>
      </c>
      <c r="AQ30" s="817"/>
      <c r="AR30" s="817"/>
      <c r="AS30" s="817"/>
      <c r="AT30" s="817"/>
      <c r="AU30" s="817" t="s">
        <v>543</v>
      </c>
      <c r="AV30" s="817"/>
      <c r="AW30" s="817"/>
      <c r="AX30" s="817"/>
      <c r="AY30" s="817"/>
      <c r="AZ30" s="818" t="s">
        <v>543</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390</v>
      </c>
      <c r="C31" s="768"/>
      <c r="D31" s="768"/>
      <c r="E31" s="768"/>
      <c r="F31" s="768"/>
      <c r="G31" s="768"/>
      <c r="H31" s="768"/>
      <c r="I31" s="768"/>
      <c r="J31" s="768"/>
      <c r="K31" s="768"/>
      <c r="L31" s="768"/>
      <c r="M31" s="768"/>
      <c r="N31" s="768"/>
      <c r="O31" s="768"/>
      <c r="P31" s="769"/>
      <c r="Q31" s="770">
        <v>416</v>
      </c>
      <c r="R31" s="771"/>
      <c r="S31" s="771"/>
      <c r="T31" s="771"/>
      <c r="U31" s="771"/>
      <c r="V31" s="771">
        <v>416</v>
      </c>
      <c r="W31" s="771"/>
      <c r="X31" s="771"/>
      <c r="Y31" s="771"/>
      <c r="Z31" s="771"/>
      <c r="AA31" s="771">
        <v>0</v>
      </c>
      <c r="AB31" s="771"/>
      <c r="AC31" s="771"/>
      <c r="AD31" s="771"/>
      <c r="AE31" s="772"/>
      <c r="AF31" s="773" t="s">
        <v>122</v>
      </c>
      <c r="AG31" s="774"/>
      <c r="AH31" s="774"/>
      <c r="AI31" s="774"/>
      <c r="AJ31" s="775"/>
      <c r="AK31" s="821">
        <v>117</v>
      </c>
      <c r="AL31" s="817"/>
      <c r="AM31" s="817"/>
      <c r="AN31" s="817"/>
      <c r="AO31" s="817"/>
      <c r="AP31" s="817">
        <v>43</v>
      </c>
      <c r="AQ31" s="817"/>
      <c r="AR31" s="817"/>
      <c r="AS31" s="817"/>
      <c r="AT31" s="817"/>
      <c r="AU31" s="817">
        <v>6</v>
      </c>
      <c r="AV31" s="817"/>
      <c r="AW31" s="817"/>
      <c r="AX31" s="817"/>
      <c r="AY31" s="817"/>
      <c r="AZ31" s="818" t="s">
        <v>543</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391</v>
      </c>
      <c r="C32" s="768"/>
      <c r="D32" s="768"/>
      <c r="E32" s="768"/>
      <c r="F32" s="768"/>
      <c r="G32" s="768"/>
      <c r="H32" s="768"/>
      <c r="I32" s="768"/>
      <c r="J32" s="768"/>
      <c r="K32" s="768"/>
      <c r="L32" s="768"/>
      <c r="M32" s="768"/>
      <c r="N32" s="768"/>
      <c r="O32" s="768"/>
      <c r="P32" s="769"/>
      <c r="Q32" s="770">
        <v>145</v>
      </c>
      <c r="R32" s="771"/>
      <c r="S32" s="771"/>
      <c r="T32" s="771"/>
      <c r="U32" s="771"/>
      <c r="V32" s="771">
        <v>138</v>
      </c>
      <c r="W32" s="771"/>
      <c r="X32" s="771"/>
      <c r="Y32" s="771"/>
      <c r="Z32" s="771"/>
      <c r="AA32" s="771">
        <v>7</v>
      </c>
      <c r="AB32" s="771"/>
      <c r="AC32" s="771"/>
      <c r="AD32" s="771"/>
      <c r="AE32" s="772"/>
      <c r="AF32" s="773">
        <v>29</v>
      </c>
      <c r="AG32" s="774"/>
      <c r="AH32" s="774"/>
      <c r="AI32" s="774"/>
      <c r="AJ32" s="775"/>
      <c r="AK32" s="821">
        <v>34</v>
      </c>
      <c r="AL32" s="817"/>
      <c r="AM32" s="817"/>
      <c r="AN32" s="817"/>
      <c r="AO32" s="817"/>
      <c r="AP32" s="817">
        <v>249</v>
      </c>
      <c r="AQ32" s="817"/>
      <c r="AR32" s="817"/>
      <c r="AS32" s="817"/>
      <c r="AT32" s="817"/>
      <c r="AU32" s="817">
        <v>85</v>
      </c>
      <c r="AV32" s="817"/>
      <c r="AW32" s="817"/>
      <c r="AX32" s="817"/>
      <c r="AY32" s="817"/>
      <c r="AZ32" s="818" t="s">
        <v>543</v>
      </c>
      <c r="BA32" s="818"/>
      <c r="BB32" s="818"/>
      <c r="BC32" s="818"/>
      <c r="BD32" s="818"/>
      <c r="BE32" s="819" t="s">
        <v>392</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393</v>
      </c>
      <c r="C33" s="768"/>
      <c r="D33" s="768"/>
      <c r="E33" s="768"/>
      <c r="F33" s="768"/>
      <c r="G33" s="768"/>
      <c r="H33" s="768"/>
      <c r="I33" s="768"/>
      <c r="J33" s="768"/>
      <c r="K33" s="768"/>
      <c r="L33" s="768"/>
      <c r="M33" s="768"/>
      <c r="N33" s="768"/>
      <c r="O33" s="768"/>
      <c r="P33" s="769"/>
      <c r="Q33" s="770">
        <v>261</v>
      </c>
      <c r="R33" s="771"/>
      <c r="S33" s="771"/>
      <c r="T33" s="771"/>
      <c r="U33" s="771"/>
      <c r="V33" s="771">
        <v>183</v>
      </c>
      <c r="W33" s="771"/>
      <c r="X33" s="771"/>
      <c r="Y33" s="771"/>
      <c r="Z33" s="771"/>
      <c r="AA33" s="771">
        <v>78</v>
      </c>
      <c r="AB33" s="771"/>
      <c r="AC33" s="771"/>
      <c r="AD33" s="771"/>
      <c r="AE33" s="772"/>
      <c r="AF33" s="773">
        <v>38</v>
      </c>
      <c r="AG33" s="774"/>
      <c r="AH33" s="774"/>
      <c r="AI33" s="774"/>
      <c r="AJ33" s="775"/>
      <c r="AK33" s="821">
        <v>120</v>
      </c>
      <c r="AL33" s="817"/>
      <c r="AM33" s="817"/>
      <c r="AN33" s="817"/>
      <c r="AO33" s="817"/>
      <c r="AP33" s="817">
        <v>500</v>
      </c>
      <c r="AQ33" s="817"/>
      <c r="AR33" s="817"/>
      <c r="AS33" s="817"/>
      <c r="AT33" s="817"/>
      <c r="AU33" s="817">
        <v>381</v>
      </c>
      <c r="AV33" s="817"/>
      <c r="AW33" s="817"/>
      <c r="AX33" s="817"/>
      <c r="AY33" s="817"/>
      <c r="AZ33" s="818" t="s">
        <v>543</v>
      </c>
      <c r="BA33" s="818"/>
      <c r="BB33" s="818"/>
      <c r="BC33" s="818"/>
      <c r="BD33" s="818"/>
      <c r="BE33" s="819" t="s">
        <v>392</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375</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85</v>
      </c>
      <c r="AG63" s="831"/>
      <c r="AH63" s="831"/>
      <c r="AI63" s="831"/>
      <c r="AJ63" s="832"/>
      <c r="AK63" s="833"/>
      <c r="AL63" s="828"/>
      <c r="AM63" s="828"/>
      <c r="AN63" s="828"/>
      <c r="AO63" s="828"/>
      <c r="AP63" s="831">
        <v>792</v>
      </c>
      <c r="AQ63" s="831"/>
      <c r="AR63" s="831"/>
      <c r="AS63" s="831"/>
      <c r="AT63" s="831"/>
      <c r="AU63" s="831">
        <v>472</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397</v>
      </c>
      <c r="B66" s="715"/>
      <c r="C66" s="715"/>
      <c r="D66" s="715"/>
      <c r="E66" s="715"/>
      <c r="F66" s="715"/>
      <c r="G66" s="715"/>
      <c r="H66" s="715"/>
      <c r="I66" s="715"/>
      <c r="J66" s="715"/>
      <c r="K66" s="715"/>
      <c r="L66" s="715"/>
      <c r="M66" s="715"/>
      <c r="N66" s="715"/>
      <c r="O66" s="715"/>
      <c r="P66" s="716"/>
      <c r="Q66" s="720" t="s">
        <v>379</v>
      </c>
      <c r="R66" s="721"/>
      <c r="S66" s="721"/>
      <c r="T66" s="721"/>
      <c r="U66" s="722"/>
      <c r="V66" s="720" t="s">
        <v>380</v>
      </c>
      <c r="W66" s="721"/>
      <c r="X66" s="721"/>
      <c r="Y66" s="721"/>
      <c r="Z66" s="722"/>
      <c r="AA66" s="720" t="s">
        <v>381</v>
      </c>
      <c r="AB66" s="721"/>
      <c r="AC66" s="721"/>
      <c r="AD66" s="721"/>
      <c r="AE66" s="722"/>
      <c r="AF66" s="841" t="s">
        <v>382</v>
      </c>
      <c r="AG66" s="802"/>
      <c r="AH66" s="802"/>
      <c r="AI66" s="802"/>
      <c r="AJ66" s="842"/>
      <c r="AK66" s="720" t="s">
        <v>383</v>
      </c>
      <c r="AL66" s="715"/>
      <c r="AM66" s="715"/>
      <c r="AN66" s="715"/>
      <c r="AO66" s="716"/>
      <c r="AP66" s="720" t="s">
        <v>384</v>
      </c>
      <c r="AQ66" s="721"/>
      <c r="AR66" s="721"/>
      <c r="AS66" s="721"/>
      <c r="AT66" s="722"/>
      <c r="AU66" s="720" t="s">
        <v>398</v>
      </c>
      <c r="AV66" s="721"/>
      <c r="AW66" s="721"/>
      <c r="AX66" s="721"/>
      <c r="AY66" s="722"/>
      <c r="AZ66" s="720" t="s">
        <v>363</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544</v>
      </c>
      <c r="C68" s="857"/>
      <c r="D68" s="857"/>
      <c r="E68" s="857"/>
      <c r="F68" s="857"/>
      <c r="G68" s="857"/>
      <c r="H68" s="857"/>
      <c r="I68" s="857"/>
      <c r="J68" s="857"/>
      <c r="K68" s="857"/>
      <c r="L68" s="857"/>
      <c r="M68" s="857"/>
      <c r="N68" s="857"/>
      <c r="O68" s="857"/>
      <c r="P68" s="858"/>
      <c r="Q68" s="859">
        <v>1428</v>
      </c>
      <c r="R68" s="853"/>
      <c r="S68" s="853"/>
      <c r="T68" s="853"/>
      <c r="U68" s="853"/>
      <c r="V68" s="853">
        <v>1405</v>
      </c>
      <c r="W68" s="853"/>
      <c r="X68" s="853"/>
      <c r="Y68" s="853"/>
      <c r="Z68" s="853"/>
      <c r="AA68" s="853">
        <v>23</v>
      </c>
      <c r="AB68" s="853"/>
      <c r="AC68" s="853"/>
      <c r="AD68" s="853"/>
      <c r="AE68" s="853"/>
      <c r="AF68" s="853">
        <v>23</v>
      </c>
      <c r="AG68" s="853"/>
      <c r="AH68" s="853"/>
      <c r="AI68" s="853"/>
      <c r="AJ68" s="853"/>
      <c r="AK68" s="853">
        <v>28</v>
      </c>
      <c r="AL68" s="853"/>
      <c r="AM68" s="853"/>
      <c r="AN68" s="853"/>
      <c r="AO68" s="853"/>
      <c r="AP68" s="853" t="s">
        <v>552</v>
      </c>
      <c r="AQ68" s="853"/>
      <c r="AR68" s="853"/>
      <c r="AS68" s="853"/>
      <c r="AT68" s="853"/>
      <c r="AU68" s="853" t="s">
        <v>552</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545</v>
      </c>
      <c r="C69" s="861"/>
      <c r="D69" s="861"/>
      <c r="E69" s="861"/>
      <c r="F69" s="861"/>
      <c r="G69" s="861"/>
      <c r="H69" s="861"/>
      <c r="I69" s="861"/>
      <c r="J69" s="861"/>
      <c r="K69" s="861"/>
      <c r="L69" s="861"/>
      <c r="M69" s="861"/>
      <c r="N69" s="861"/>
      <c r="O69" s="861"/>
      <c r="P69" s="862"/>
      <c r="Q69" s="863">
        <v>970</v>
      </c>
      <c r="R69" s="817"/>
      <c r="S69" s="817"/>
      <c r="T69" s="817"/>
      <c r="U69" s="817"/>
      <c r="V69" s="817">
        <v>917</v>
      </c>
      <c r="W69" s="817"/>
      <c r="X69" s="817"/>
      <c r="Y69" s="817"/>
      <c r="Z69" s="817"/>
      <c r="AA69" s="817">
        <v>53</v>
      </c>
      <c r="AB69" s="817"/>
      <c r="AC69" s="817"/>
      <c r="AD69" s="817"/>
      <c r="AE69" s="817"/>
      <c r="AF69" s="817">
        <v>53</v>
      </c>
      <c r="AG69" s="817"/>
      <c r="AH69" s="817"/>
      <c r="AI69" s="817"/>
      <c r="AJ69" s="817"/>
      <c r="AK69" s="817" t="s">
        <v>552</v>
      </c>
      <c r="AL69" s="817"/>
      <c r="AM69" s="817"/>
      <c r="AN69" s="817"/>
      <c r="AO69" s="817"/>
      <c r="AP69" s="817" t="s">
        <v>552</v>
      </c>
      <c r="AQ69" s="817"/>
      <c r="AR69" s="817"/>
      <c r="AS69" s="817"/>
      <c r="AT69" s="817"/>
      <c r="AU69" s="817" t="s">
        <v>552</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546</v>
      </c>
      <c r="C70" s="861"/>
      <c r="D70" s="861"/>
      <c r="E70" s="861"/>
      <c r="F70" s="861"/>
      <c r="G70" s="861"/>
      <c r="H70" s="861"/>
      <c r="I70" s="861"/>
      <c r="J70" s="861"/>
      <c r="K70" s="861"/>
      <c r="L70" s="861"/>
      <c r="M70" s="861"/>
      <c r="N70" s="861"/>
      <c r="O70" s="861"/>
      <c r="P70" s="862"/>
      <c r="Q70" s="863">
        <v>43</v>
      </c>
      <c r="R70" s="817"/>
      <c r="S70" s="817"/>
      <c r="T70" s="817"/>
      <c r="U70" s="817"/>
      <c r="V70" s="817">
        <v>41</v>
      </c>
      <c r="W70" s="817"/>
      <c r="X70" s="817"/>
      <c r="Y70" s="817"/>
      <c r="Z70" s="817"/>
      <c r="AA70" s="817">
        <v>2</v>
      </c>
      <c r="AB70" s="817"/>
      <c r="AC70" s="817"/>
      <c r="AD70" s="817"/>
      <c r="AE70" s="817"/>
      <c r="AF70" s="817">
        <v>2</v>
      </c>
      <c r="AG70" s="817"/>
      <c r="AH70" s="817"/>
      <c r="AI70" s="817"/>
      <c r="AJ70" s="817"/>
      <c r="AK70" s="817" t="s">
        <v>552</v>
      </c>
      <c r="AL70" s="817"/>
      <c r="AM70" s="817"/>
      <c r="AN70" s="817"/>
      <c r="AO70" s="817"/>
      <c r="AP70" s="817" t="s">
        <v>552</v>
      </c>
      <c r="AQ70" s="817"/>
      <c r="AR70" s="817"/>
      <c r="AS70" s="817"/>
      <c r="AT70" s="817"/>
      <c r="AU70" s="817" t="s">
        <v>552</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547</v>
      </c>
      <c r="C71" s="861"/>
      <c r="D71" s="861"/>
      <c r="E71" s="861"/>
      <c r="F71" s="861"/>
      <c r="G71" s="861"/>
      <c r="H71" s="861"/>
      <c r="I71" s="861"/>
      <c r="J71" s="861"/>
      <c r="K71" s="861"/>
      <c r="L71" s="861"/>
      <c r="M71" s="861"/>
      <c r="N71" s="861"/>
      <c r="O71" s="861"/>
      <c r="P71" s="862"/>
      <c r="Q71" s="863">
        <v>875</v>
      </c>
      <c r="R71" s="817"/>
      <c r="S71" s="817"/>
      <c r="T71" s="817"/>
      <c r="U71" s="817"/>
      <c r="V71" s="817">
        <v>868</v>
      </c>
      <c r="W71" s="817"/>
      <c r="X71" s="817"/>
      <c r="Y71" s="817"/>
      <c r="Z71" s="817"/>
      <c r="AA71" s="817">
        <v>7</v>
      </c>
      <c r="AB71" s="817"/>
      <c r="AC71" s="817"/>
      <c r="AD71" s="817"/>
      <c r="AE71" s="817"/>
      <c r="AF71" s="817">
        <v>7</v>
      </c>
      <c r="AG71" s="817"/>
      <c r="AH71" s="817"/>
      <c r="AI71" s="817"/>
      <c r="AJ71" s="817"/>
      <c r="AK71" s="817" t="s">
        <v>552</v>
      </c>
      <c r="AL71" s="817"/>
      <c r="AM71" s="817"/>
      <c r="AN71" s="817"/>
      <c r="AO71" s="817"/>
      <c r="AP71" s="817">
        <v>232</v>
      </c>
      <c r="AQ71" s="817"/>
      <c r="AR71" s="817"/>
      <c r="AS71" s="817"/>
      <c r="AT71" s="817"/>
      <c r="AU71" s="817" t="s">
        <v>552</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548</v>
      </c>
      <c r="C72" s="861"/>
      <c r="D72" s="861"/>
      <c r="E72" s="861"/>
      <c r="F72" s="861"/>
      <c r="G72" s="861"/>
      <c r="H72" s="861"/>
      <c r="I72" s="861"/>
      <c r="J72" s="861"/>
      <c r="K72" s="861"/>
      <c r="L72" s="861"/>
      <c r="M72" s="861"/>
      <c r="N72" s="861"/>
      <c r="O72" s="861"/>
      <c r="P72" s="862"/>
      <c r="Q72" s="863">
        <v>441</v>
      </c>
      <c r="R72" s="817"/>
      <c r="S72" s="817"/>
      <c r="T72" s="817"/>
      <c r="U72" s="817"/>
      <c r="V72" s="817">
        <v>480</v>
      </c>
      <c r="W72" s="817"/>
      <c r="X72" s="817"/>
      <c r="Y72" s="817"/>
      <c r="Z72" s="817"/>
      <c r="AA72" s="817">
        <v>-39</v>
      </c>
      <c r="AB72" s="817"/>
      <c r="AC72" s="817"/>
      <c r="AD72" s="817"/>
      <c r="AE72" s="817"/>
      <c r="AF72" s="817">
        <v>436</v>
      </c>
      <c r="AG72" s="817"/>
      <c r="AH72" s="817"/>
      <c r="AI72" s="817"/>
      <c r="AJ72" s="817"/>
      <c r="AK72" s="817" t="s">
        <v>552</v>
      </c>
      <c r="AL72" s="817"/>
      <c r="AM72" s="817"/>
      <c r="AN72" s="817"/>
      <c r="AO72" s="817"/>
      <c r="AP72" s="817">
        <v>1010</v>
      </c>
      <c r="AQ72" s="817"/>
      <c r="AR72" s="817"/>
      <c r="AS72" s="817"/>
      <c r="AT72" s="817"/>
      <c r="AU72" s="817" t="s">
        <v>552</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549</v>
      </c>
      <c r="C73" s="861"/>
      <c r="D73" s="861"/>
      <c r="E73" s="861"/>
      <c r="F73" s="861"/>
      <c r="G73" s="861"/>
      <c r="H73" s="861"/>
      <c r="I73" s="861"/>
      <c r="J73" s="861"/>
      <c r="K73" s="861"/>
      <c r="L73" s="861"/>
      <c r="M73" s="861"/>
      <c r="N73" s="861"/>
      <c r="O73" s="861"/>
      <c r="P73" s="862"/>
      <c r="Q73" s="863">
        <v>20</v>
      </c>
      <c r="R73" s="817"/>
      <c r="S73" s="817"/>
      <c r="T73" s="817"/>
      <c r="U73" s="817"/>
      <c r="V73" s="817">
        <v>20</v>
      </c>
      <c r="W73" s="817"/>
      <c r="X73" s="817"/>
      <c r="Y73" s="817"/>
      <c r="Z73" s="817"/>
      <c r="AA73" s="817" t="s">
        <v>552</v>
      </c>
      <c r="AB73" s="817"/>
      <c r="AC73" s="817"/>
      <c r="AD73" s="817"/>
      <c r="AE73" s="817"/>
      <c r="AF73" s="817" t="s">
        <v>552</v>
      </c>
      <c r="AG73" s="817"/>
      <c r="AH73" s="817"/>
      <c r="AI73" s="817"/>
      <c r="AJ73" s="817"/>
      <c r="AK73" s="817" t="s">
        <v>552</v>
      </c>
      <c r="AL73" s="817"/>
      <c r="AM73" s="817"/>
      <c r="AN73" s="817"/>
      <c r="AO73" s="817"/>
      <c r="AP73" s="817" t="s">
        <v>552</v>
      </c>
      <c r="AQ73" s="817"/>
      <c r="AR73" s="817"/>
      <c r="AS73" s="817"/>
      <c r="AT73" s="817"/>
      <c r="AU73" s="817" t="s">
        <v>552</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550</v>
      </c>
      <c r="C74" s="861"/>
      <c r="D74" s="861"/>
      <c r="E74" s="861"/>
      <c r="F74" s="861"/>
      <c r="G74" s="861"/>
      <c r="H74" s="861"/>
      <c r="I74" s="861"/>
      <c r="J74" s="861"/>
      <c r="K74" s="861"/>
      <c r="L74" s="861"/>
      <c r="M74" s="861"/>
      <c r="N74" s="861"/>
      <c r="O74" s="861"/>
      <c r="P74" s="862"/>
      <c r="Q74" s="863">
        <v>314</v>
      </c>
      <c r="R74" s="817"/>
      <c r="S74" s="817"/>
      <c r="T74" s="817"/>
      <c r="U74" s="817"/>
      <c r="V74" s="817">
        <v>301</v>
      </c>
      <c r="W74" s="817"/>
      <c r="X74" s="817"/>
      <c r="Y74" s="817"/>
      <c r="Z74" s="817"/>
      <c r="AA74" s="817">
        <v>13</v>
      </c>
      <c r="AB74" s="817"/>
      <c r="AC74" s="817"/>
      <c r="AD74" s="817"/>
      <c r="AE74" s="817"/>
      <c r="AF74" s="817">
        <v>13</v>
      </c>
      <c r="AG74" s="817"/>
      <c r="AH74" s="817"/>
      <c r="AI74" s="817"/>
      <c r="AJ74" s="817"/>
      <c r="AK74" s="817">
        <v>2</v>
      </c>
      <c r="AL74" s="817"/>
      <c r="AM74" s="817"/>
      <c r="AN74" s="817"/>
      <c r="AO74" s="817"/>
      <c r="AP74" s="817" t="s">
        <v>552</v>
      </c>
      <c r="AQ74" s="817"/>
      <c r="AR74" s="817"/>
      <c r="AS74" s="817"/>
      <c r="AT74" s="817"/>
      <c r="AU74" s="817" t="s">
        <v>552</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375</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534</v>
      </c>
      <c r="AG88" s="831"/>
      <c r="AH88" s="831"/>
      <c r="AI88" s="831"/>
      <c r="AJ88" s="831"/>
      <c r="AK88" s="828"/>
      <c r="AL88" s="828"/>
      <c r="AM88" s="828"/>
      <c r="AN88" s="828"/>
      <c r="AO88" s="828"/>
      <c r="AP88" s="831">
        <v>1242</v>
      </c>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375</v>
      </c>
      <c r="BR102" s="776" t="s">
        <v>400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5</v>
      </c>
      <c r="CS102" s="839"/>
      <c r="CT102" s="839"/>
      <c r="CU102" s="839"/>
      <c r="CV102" s="878"/>
      <c r="CW102" s="877">
        <v>63</v>
      </c>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293</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293</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293</v>
      </c>
      <c r="DR109" s="880"/>
      <c r="DS109" s="880"/>
      <c r="DT109" s="880"/>
      <c r="DU109" s="881"/>
      <c r="DV109" s="879" t="s">
        <v>410</v>
      </c>
      <c r="DW109" s="880"/>
      <c r="DX109" s="880"/>
      <c r="DY109" s="880"/>
      <c r="DZ109" s="882"/>
    </row>
    <row r="110" spans="1:131" s="212" customFormat="1" ht="26.25" customHeight="1" x14ac:dyDescent="0.15">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430119</v>
      </c>
      <c r="AB110" s="887"/>
      <c r="AC110" s="887"/>
      <c r="AD110" s="887"/>
      <c r="AE110" s="888"/>
      <c r="AF110" s="889">
        <v>402688</v>
      </c>
      <c r="AG110" s="887"/>
      <c r="AH110" s="887"/>
      <c r="AI110" s="887"/>
      <c r="AJ110" s="888"/>
      <c r="AK110" s="889">
        <v>477957</v>
      </c>
      <c r="AL110" s="887"/>
      <c r="AM110" s="887"/>
      <c r="AN110" s="887"/>
      <c r="AO110" s="888"/>
      <c r="AP110" s="890">
        <v>26</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3874314</v>
      </c>
      <c r="BR110" s="918"/>
      <c r="BS110" s="918"/>
      <c r="BT110" s="918"/>
      <c r="BU110" s="918"/>
      <c r="BV110" s="918">
        <v>4766542</v>
      </c>
      <c r="BW110" s="918"/>
      <c r="BX110" s="918"/>
      <c r="BY110" s="918"/>
      <c r="BZ110" s="918"/>
      <c r="CA110" s="918">
        <v>4882247</v>
      </c>
      <c r="CB110" s="918"/>
      <c r="CC110" s="918"/>
      <c r="CD110" s="918"/>
      <c r="CE110" s="918"/>
      <c r="CF110" s="931">
        <v>266.10000000000002</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575365</v>
      </c>
      <c r="BR112" s="913"/>
      <c r="BS112" s="913"/>
      <c r="BT112" s="913"/>
      <c r="BU112" s="913"/>
      <c r="BV112" s="913">
        <v>516305</v>
      </c>
      <c r="BW112" s="913"/>
      <c r="BX112" s="913"/>
      <c r="BY112" s="913"/>
      <c r="BZ112" s="913"/>
      <c r="CA112" s="913">
        <v>472784</v>
      </c>
      <c r="CB112" s="913"/>
      <c r="CC112" s="913"/>
      <c r="CD112" s="913"/>
      <c r="CE112" s="913"/>
      <c r="CF112" s="907">
        <v>25.8</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104277</v>
      </c>
      <c r="AB113" s="925"/>
      <c r="AC113" s="925"/>
      <c r="AD113" s="925"/>
      <c r="AE113" s="926"/>
      <c r="AF113" s="927">
        <v>104313</v>
      </c>
      <c r="AG113" s="925"/>
      <c r="AH113" s="925"/>
      <c r="AI113" s="925"/>
      <c r="AJ113" s="926"/>
      <c r="AK113" s="927">
        <v>103515</v>
      </c>
      <c r="AL113" s="925"/>
      <c r="AM113" s="925"/>
      <c r="AN113" s="925"/>
      <c r="AO113" s="926"/>
      <c r="AP113" s="928">
        <v>5.6</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v>9519</v>
      </c>
      <c r="BR113" s="913"/>
      <c r="BS113" s="913"/>
      <c r="BT113" s="913"/>
      <c r="BU113" s="913"/>
      <c r="BV113" s="913">
        <v>7122</v>
      </c>
      <c r="BW113" s="913"/>
      <c r="BX113" s="913"/>
      <c r="BY113" s="913"/>
      <c r="BZ113" s="913"/>
      <c r="CA113" s="913">
        <v>4724</v>
      </c>
      <c r="CB113" s="913"/>
      <c r="CC113" s="913"/>
      <c r="CD113" s="913"/>
      <c r="CE113" s="913"/>
      <c r="CF113" s="907">
        <v>0.3</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2333</v>
      </c>
      <c r="AB114" s="946"/>
      <c r="AC114" s="946"/>
      <c r="AD114" s="946"/>
      <c r="AE114" s="947"/>
      <c r="AF114" s="948">
        <v>2344</v>
      </c>
      <c r="AG114" s="946"/>
      <c r="AH114" s="946"/>
      <c r="AI114" s="946"/>
      <c r="AJ114" s="947"/>
      <c r="AK114" s="948">
        <v>2332</v>
      </c>
      <c r="AL114" s="946"/>
      <c r="AM114" s="946"/>
      <c r="AN114" s="946"/>
      <c r="AO114" s="947"/>
      <c r="AP114" s="949">
        <v>0.1</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908166</v>
      </c>
      <c r="BR114" s="913"/>
      <c r="BS114" s="913"/>
      <c r="BT114" s="913"/>
      <c r="BU114" s="913"/>
      <c r="BV114" s="913">
        <v>867238</v>
      </c>
      <c r="BW114" s="913"/>
      <c r="BX114" s="913"/>
      <c r="BY114" s="913"/>
      <c r="BZ114" s="913"/>
      <c r="CA114" s="913">
        <v>948414</v>
      </c>
      <c r="CB114" s="913"/>
      <c r="CC114" s="913"/>
      <c r="CD114" s="913"/>
      <c r="CE114" s="913"/>
      <c r="CF114" s="907">
        <v>51.7</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124</v>
      </c>
      <c r="AB116" s="946"/>
      <c r="AC116" s="946"/>
      <c r="AD116" s="946"/>
      <c r="AE116" s="947"/>
      <c r="AF116" s="948">
        <v>575</v>
      </c>
      <c r="AG116" s="946"/>
      <c r="AH116" s="946"/>
      <c r="AI116" s="946"/>
      <c r="AJ116" s="947"/>
      <c r="AK116" s="948">
        <v>329</v>
      </c>
      <c r="AL116" s="946"/>
      <c r="AM116" s="946"/>
      <c r="AN116" s="946"/>
      <c r="AO116" s="947"/>
      <c r="AP116" s="949">
        <v>0</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176</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536853</v>
      </c>
      <c r="AB117" s="966"/>
      <c r="AC117" s="966"/>
      <c r="AD117" s="966"/>
      <c r="AE117" s="967"/>
      <c r="AF117" s="968">
        <v>509920</v>
      </c>
      <c r="AG117" s="966"/>
      <c r="AH117" s="966"/>
      <c r="AI117" s="966"/>
      <c r="AJ117" s="967"/>
      <c r="AK117" s="968">
        <v>584133</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293</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176</v>
      </c>
      <c r="BA119" s="235"/>
      <c r="BB119" s="235"/>
      <c r="BC119" s="235"/>
      <c r="BD119" s="235"/>
      <c r="BE119" s="235"/>
      <c r="BF119" s="235"/>
      <c r="BG119" s="235"/>
      <c r="BH119" s="235"/>
      <c r="BI119" s="235"/>
      <c r="BJ119" s="235"/>
      <c r="BK119" s="235"/>
      <c r="BL119" s="235"/>
      <c r="BM119" s="235"/>
      <c r="BN119" s="235"/>
      <c r="BO119" s="964" t="s">
        <v>440</v>
      </c>
      <c r="BP119" s="992"/>
      <c r="BQ119" s="986">
        <v>5367364</v>
      </c>
      <c r="BR119" s="987"/>
      <c r="BS119" s="987"/>
      <c r="BT119" s="987"/>
      <c r="BU119" s="987"/>
      <c r="BV119" s="987">
        <v>6157207</v>
      </c>
      <c r="BW119" s="987"/>
      <c r="BX119" s="987"/>
      <c r="BY119" s="987"/>
      <c r="BZ119" s="987"/>
      <c r="CA119" s="987">
        <v>6308169</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1688217</v>
      </c>
      <c r="BR120" s="918"/>
      <c r="BS120" s="918"/>
      <c r="BT120" s="918"/>
      <c r="BU120" s="918"/>
      <c r="BV120" s="918">
        <v>1773587</v>
      </c>
      <c r="BW120" s="918"/>
      <c r="BX120" s="918"/>
      <c r="BY120" s="918"/>
      <c r="BZ120" s="918"/>
      <c r="CA120" s="918">
        <v>1983411</v>
      </c>
      <c r="CB120" s="918"/>
      <c r="CC120" s="918"/>
      <c r="CD120" s="918"/>
      <c r="CE120" s="918"/>
      <c r="CF120" s="931">
        <v>108.1</v>
      </c>
      <c r="CG120" s="932"/>
      <c r="CH120" s="932"/>
      <c r="CI120" s="932"/>
      <c r="CJ120" s="932"/>
      <c r="CK120" s="993" t="s">
        <v>444</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381290</v>
      </c>
      <c r="DR120" s="918"/>
      <c r="DS120" s="918"/>
      <c r="DT120" s="918"/>
      <c r="DU120" s="918"/>
      <c r="DV120" s="919">
        <v>20.8</v>
      </c>
      <c r="DW120" s="919"/>
      <c r="DX120" s="919"/>
      <c r="DY120" s="919"/>
      <c r="DZ120" s="920"/>
    </row>
    <row r="121" spans="1:130" s="212" customFormat="1" ht="26.25" customHeight="1" x14ac:dyDescent="0.15">
      <c r="A121" s="1044"/>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v>464584</v>
      </c>
      <c r="BR121" s="913"/>
      <c r="BS121" s="913"/>
      <c r="BT121" s="913"/>
      <c r="BU121" s="913"/>
      <c r="BV121" s="913">
        <v>505981</v>
      </c>
      <c r="BW121" s="913"/>
      <c r="BX121" s="913"/>
      <c r="BY121" s="913"/>
      <c r="BZ121" s="913"/>
      <c r="CA121" s="913">
        <v>479341</v>
      </c>
      <c r="CB121" s="913"/>
      <c r="CC121" s="913"/>
      <c r="CD121" s="913"/>
      <c r="CE121" s="913"/>
      <c r="CF121" s="907">
        <v>26.1</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v>85032</v>
      </c>
      <c r="DR121" s="913"/>
      <c r="DS121" s="913"/>
      <c r="DT121" s="913"/>
      <c r="DU121" s="913"/>
      <c r="DV121" s="914">
        <v>4.5999999999999996</v>
      </c>
      <c r="DW121" s="914"/>
      <c r="DX121" s="914"/>
      <c r="DY121" s="914"/>
      <c r="DZ121" s="915"/>
    </row>
    <row r="122" spans="1:130" s="212" customFormat="1" ht="26.25" customHeight="1" x14ac:dyDescent="0.15">
      <c r="A122" s="1044"/>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3377614</v>
      </c>
      <c r="BR122" s="987"/>
      <c r="BS122" s="987"/>
      <c r="BT122" s="987"/>
      <c r="BU122" s="987"/>
      <c r="BV122" s="987">
        <v>3900895</v>
      </c>
      <c r="BW122" s="987"/>
      <c r="BX122" s="987"/>
      <c r="BY122" s="987"/>
      <c r="BZ122" s="987"/>
      <c r="CA122" s="987">
        <v>3908834</v>
      </c>
      <c r="CB122" s="987"/>
      <c r="CC122" s="987"/>
      <c r="CD122" s="987"/>
      <c r="CE122" s="987"/>
      <c r="CF122" s="1004">
        <v>213</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v>20787</v>
      </c>
      <c r="DH122" s="913"/>
      <c r="DI122" s="913"/>
      <c r="DJ122" s="913"/>
      <c r="DK122" s="913"/>
      <c r="DL122" s="913">
        <v>13425</v>
      </c>
      <c r="DM122" s="913"/>
      <c r="DN122" s="913"/>
      <c r="DO122" s="913"/>
      <c r="DP122" s="913"/>
      <c r="DQ122" s="913">
        <v>6462</v>
      </c>
      <c r="DR122" s="913"/>
      <c r="DS122" s="913"/>
      <c r="DT122" s="913"/>
      <c r="DU122" s="913"/>
      <c r="DV122" s="914">
        <v>0.4</v>
      </c>
      <c r="DW122" s="914"/>
      <c r="DX122" s="914"/>
      <c r="DY122" s="914"/>
      <c r="DZ122" s="915"/>
    </row>
    <row r="123" spans="1:130" s="212" customFormat="1" ht="26.25" customHeight="1" x14ac:dyDescent="0.15">
      <c r="A123" s="1044"/>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176</v>
      </c>
      <c r="BA123" s="235"/>
      <c r="BB123" s="235"/>
      <c r="BC123" s="235"/>
      <c r="BD123" s="235"/>
      <c r="BE123" s="235"/>
      <c r="BF123" s="235"/>
      <c r="BG123" s="235"/>
      <c r="BH123" s="235"/>
      <c r="BI123" s="235"/>
      <c r="BJ123" s="235"/>
      <c r="BK123" s="235"/>
      <c r="BL123" s="235"/>
      <c r="BM123" s="235"/>
      <c r="BN123" s="235"/>
      <c r="BO123" s="964" t="s">
        <v>448</v>
      </c>
      <c r="BP123" s="992"/>
      <c r="BQ123" s="1050">
        <v>5530415</v>
      </c>
      <c r="BR123" s="1051"/>
      <c r="BS123" s="1051"/>
      <c r="BT123" s="1051"/>
      <c r="BU123" s="1051"/>
      <c r="BV123" s="1051">
        <v>6180463</v>
      </c>
      <c r="BW123" s="1051"/>
      <c r="BX123" s="1051"/>
      <c r="BY123" s="1051"/>
      <c r="BZ123" s="1051"/>
      <c r="CA123" s="1051">
        <v>6371586</v>
      </c>
      <c r="CB123" s="1051"/>
      <c r="CC123" s="1051"/>
      <c r="CD123" s="1051"/>
      <c r="CE123" s="1051"/>
      <c r="CF123" s="988"/>
      <c r="CG123" s="989"/>
      <c r="CH123" s="989"/>
      <c r="CI123" s="989"/>
      <c r="CJ123" s="990"/>
      <c r="CK123" s="996"/>
      <c r="CL123" s="997"/>
      <c r="CM123" s="997"/>
      <c r="CN123" s="997"/>
      <c r="CO123" s="998"/>
      <c r="CP123" s="1006" t="s">
        <v>388</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v>554578</v>
      </c>
      <c r="DH124" s="973"/>
      <c r="DI124" s="973"/>
      <c r="DJ124" s="973"/>
      <c r="DK124" s="974"/>
      <c r="DL124" s="972">
        <v>502880</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455</v>
      </c>
      <c r="AY127" s="1019"/>
      <c r="AZ127" s="1019"/>
      <c r="BA127" s="1019"/>
      <c r="BB127" s="1019"/>
      <c r="BC127" s="1019"/>
      <c r="BD127" s="1019"/>
      <c r="BE127" s="1020"/>
      <c r="BF127" s="1021" t="s">
        <v>456</v>
      </c>
      <c r="BG127" s="1019"/>
      <c r="BH127" s="1019"/>
      <c r="BI127" s="1019"/>
      <c r="BJ127" s="1019"/>
      <c r="BK127" s="1019"/>
      <c r="BL127" s="1020"/>
      <c r="BM127" s="1021" t="s">
        <v>457</v>
      </c>
      <c r="BN127" s="1019"/>
      <c r="BO127" s="1019"/>
      <c r="BP127" s="1019"/>
      <c r="BQ127" s="1019"/>
      <c r="BR127" s="1019"/>
      <c r="BS127" s="1020"/>
      <c r="BT127" s="1021" t="s">
        <v>458</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461</v>
      </c>
      <c r="X128" s="1030"/>
      <c r="Y128" s="1030"/>
      <c r="Z128" s="1031"/>
      <c r="AA128" s="1032">
        <v>53546</v>
      </c>
      <c r="AB128" s="1033"/>
      <c r="AC128" s="1033"/>
      <c r="AD128" s="1033"/>
      <c r="AE128" s="1034"/>
      <c r="AF128" s="1035">
        <v>54801</v>
      </c>
      <c r="AG128" s="1033"/>
      <c r="AH128" s="1033"/>
      <c r="AI128" s="1033"/>
      <c r="AJ128" s="1034"/>
      <c r="AK128" s="1035">
        <v>52755</v>
      </c>
      <c r="AL128" s="1033"/>
      <c r="AM128" s="1033"/>
      <c r="AN128" s="1033"/>
      <c r="AO128" s="1034"/>
      <c r="AP128" s="1036"/>
      <c r="AQ128" s="1037"/>
      <c r="AR128" s="1037"/>
      <c r="AS128" s="1037"/>
      <c r="AT128" s="1038"/>
      <c r="AU128" s="214"/>
      <c r="AV128" s="214"/>
      <c r="AW128" s="214"/>
      <c r="AX128" s="883" t="s">
        <v>462</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463</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2161731</v>
      </c>
      <c r="AB129" s="946"/>
      <c r="AC129" s="946"/>
      <c r="AD129" s="946"/>
      <c r="AE129" s="947"/>
      <c r="AF129" s="948">
        <v>2148796</v>
      </c>
      <c r="AG129" s="946"/>
      <c r="AH129" s="946"/>
      <c r="AI129" s="946"/>
      <c r="AJ129" s="947"/>
      <c r="AK129" s="948">
        <v>2227218</v>
      </c>
      <c r="AL129" s="946"/>
      <c r="AM129" s="946"/>
      <c r="AN129" s="946"/>
      <c r="AO129" s="947"/>
      <c r="AP129" s="1060"/>
      <c r="AQ129" s="1061"/>
      <c r="AR129" s="1061"/>
      <c r="AS129" s="1061"/>
      <c r="AT129" s="1062"/>
      <c r="AU129" s="215"/>
      <c r="AV129" s="215"/>
      <c r="AW129" s="215"/>
      <c r="AX129" s="1052" t="s">
        <v>465</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370912</v>
      </c>
      <c r="AB130" s="946"/>
      <c r="AC130" s="946"/>
      <c r="AD130" s="946"/>
      <c r="AE130" s="947"/>
      <c r="AF130" s="948">
        <v>343896</v>
      </c>
      <c r="AG130" s="946"/>
      <c r="AH130" s="946"/>
      <c r="AI130" s="946"/>
      <c r="AJ130" s="947"/>
      <c r="AK130" s="948">
        <v>392279</v>
      </c>
      <c r="AL130" s="946"/>
      <c r="AM130" s="946"/>
      <c r="AN130" s="946"/>
      <c r="AO130" s="947"/>
      <c r="AP130" s="1060"/>
      <c r="AQ130" s="1061"/>
      <c r="AR130" s="1061"/>
      <c r="AS130" s="1061"/>
      <c r="AT130" s="1062"/>
      <c r="AU130" s="215"/>
      <c r="AV130" s="215"/>
      <c r="AW130" s="215"/>
      <c r="AX130" s="1052" t="s">
        <v>468</v>
      </c>
      <c r="AY130" s="910"/>
      <c r="AZ130" s="910"/>
      <c r="BA130" s="910"/>
      <c r="BB130" s="910"/>
      <c r="BC130" s="910"/>
      <c r="BD130" s="910"/>
      <c r="BE130" s="911"/>
      <c r="BF130" s="1088">
        <v>6.6</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1790819</v>
      </c>
      <c r="AB131" s="973"/>
      <c r="AC131" s="973"/>
      <c r="AD131" s="973"/>
      <c r="AE131" s="974"/>
      <c r="AF131" s="972">
        <v>1804900</v>
      </c>
      <c r="AG131" s="973"/>
      <c r="AH131" s="973"/>
      <c r="AI131" s="973"/>
      <c r="AJ131" s="974"/>
      <c r="AK131" s="972">
        <v>1834939</v>
      </c>
      <c r="AL131" s="973"/>
      <c r="AM131" s="973"/>
      <c r="AN131" s="973"/>
      <c r="AO131" s="974"/>
      <c r="AP131" s="1097"/>
      <c r="AQ131" s="1098"/>
      <c r="AR131" s="1098"/>
      <c r="AS131" s="1098"/>
      <c r="AT131" s="1099"/>
      <c r="AU131" s="215"/>
      <c r="AV131" s="215"/>
      <c r="AW131" s="215"/>
      <c r="AX131" s="1070" t="s">
        <v>470</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6.276179</v>
      </c>
      <c r="AB132" s="1084"/>
      <c r="AC132" s="1084"/>
      <c r="AD132" s="1084"/>
      <c r="AE132" s="1085"/>
      <c r="AF132" s="1086">
        <v>6.16228</v>
      </c>
      <c r="AG132" s="1084"/>
      <c r="AH132" s="1084"/>
      <c r="AI132" s="1084"/>
      <c r="AJ132" s="1085"/>
      <c r="AK132" s="1086">
        <v>7.5805790000000002</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5.9</v>
      </c>
      <c r="AB133" s="1067"/>
      <c r="AC133" s="1067"/>
      <c r="AD133" s="1067"/>
      <c r="AE133" s="1068"/>
      <c r="AF133" s="1066">
        <v>6</v>
      </c>
      <c r="AG133" s="1067"/>
      <c r="AH133" s="1067"/>
      <c r="AI133" s="1067"/>
      <c r="AJ133" s="1068"/>
      <c r="AK133" s="1066">
        <v>6.6</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6lRApPAO7dk/hquEGIESc5W+/WrPuweuw8WcPxWFWVRNWB/nkfWlWcXCo95jHnkcDvNCE7U/vMEUsId59BvUYw==" saltValue="V6X5GG5WHaYr4GsF5JNLE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474</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mlhYTT+bTPP/99O/yWKMtaFto1YB0UvzjzZzBAGtErW88NPZ5iH9cDYxv3MXmfzmNHLzJdhEdL5kVk6Mn1XQQw==" saltValue="SWDxGCepi5W4JdiHNK68h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2o4RYUjVm8SXoHzNUrXtJVQLXkUl3ua6PKWmMLBiM8Wr7HkcmeQYXpakGn4cRpaoV5qAQ/V/z0iRBDxgZfb+A==" saltValue="v4w3WJXsQaL7BogDToniy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476</v>
      </c>
      <c r="AL6" s="248"/>
      <c r="AM6" s="248"/>
      <c r="AN6" s="248"/>
    </row>
    <row r="7" spans="1:46" ht="13.5" customHeight="1" x14ac:dyDescent="0.15">
      <c r="A7" s="247"/>
      <c r="AK7" s="250"/>
      <c r="AL7" s="251"/>
      <c r="AM7" s="251"/>
      <c r="AN7" s="252"/>
      <c r="AO7" s="1101" t="s">
        <v>477</v>
      </c>
      <c r="AP7" s="253"/>
      <c r="AQ7" s="254" t="s">
        <v>478</v>
      </c>
      <c r="AR7" s="255"/>
    </row>
    <row r="8" spans="1:46" x14ac:dyDescent="0.15">
      <c r="A8" s="247"/>
      <c r="AK8" s="256"/>
      <c r="AL8" s="257"/>
      <c r="AM8" s="257"/>
      <c r="AN8" s="258"/>
      <c r="AO8" s="1102"/>
      <c r="AP8" s="259" t="s">
        <v>479</v>
      </c>
      <c r="AQ8" s="260" t="s">
        <v>480</v>
      </c>
      <c r="AR8" s="261" t="s">
        <v>481</v>
      </c>
    </row>
    <row r="9" spans="1:46" x14ac:dyDescent="0.15">
      <c r="A9" s="247"/>
      <c r="AK9" s="1103" t="s">
        <v>482</v>
      </c>
      <c r="AL9" s="1104"/>
      <c r="AM9" s="1104"/>
      <c r="AN9" s="1105"/>
      <c r="AO9" s="262">
        <v>653269</v>
      </c>
      <c r="AP9" s="262">
        <v>254686</v>
      </c>
      <c r="AQ9" s="263">
        <v>263788</v>
      </c>
      <c r="AR9" s="264">
        <v>-3.5</v>
      </c>
    </row>
    <row r="10" spans="1:46" ht="13.5" customHeight="1" x14ac:dyDescent="0.15">
      <c r="A10" s="247"/>
      <c r="AK10" s="1103" t="s">
        <v>483</v>
      </c>
      <c r="AL10" s="1104"/>
      <c r="AM10" s="1104"/>
      <c r="AN10" s="1105"/>
      <c r="AO10" s="265">
        <v>78601</v>
      </c>
      <c r="AP10" s="265">
        <v>30644</v>
      </c>
      <c r="AQ10" s="266">
        <v>39680</v>
      </c>
      <c r="AR10" s="267">
        <v>-22.8</v>
      </c>
    </row>
    <row r="11" spans="1:46" ht="13.5" customHeight="1" x14ac:dyDescent="0.15">
      <c r="A11" s="247"/>
      <c r="AK11" s="1103" t="s">
        <v>484</v>
      </c>
      <c r="AL11" s="1104"/>
      <c r="AM11" s="1104"/>
      <c r="AN11" s="1105"/>
      <c r="AO11" s="265" t="s">
        <v>485</v>
      </c>
      <c r="AP11" s="265" t="s">
        <v>485</v>
      </c>
      <c r="AQ11" s="266">
        <v>4557</v>
      </c>
      <c r="AR11" s="267" t="s">
        <v>485</v>
      </c>
    </row>
    <row r="12" spans="1:46" ht="13.5" customHeight="1" x14ac:dyDescent="0.15">
      <c r="A12" s="247"/>
      <c r="AK12" s="1103" t="s">
        <v>486</v>
      </c>
      <c r="AL12" s="1104"/>
      <c r="AM12" s="1104"/>
      <c r="AN12" s="1105"/>
      <c r="AO12" s="265" t="s">
        <v>485</v>
      </c>
      <c r="AP12" s="265" t="s">
        <v>485</v>
      </c>
      <c r="AQ12" s="266" t="s">
        <v>485</v>
      </c>
      <c r="AR12" s="267" t="s">
        <v>485</v>
      </c>
    </row>
    <row r="13" spans="1:46" ht="13.5" customHeight="1" x14ac:dyDescent="0.15">
      <c r="A13" s="247"/>
      <c r="AK13" s="1103" t="s">
        <v>487</v>
      </c>
      <c r="AL13" s="1104"/>
      <c r="AM13" s="1104"/>
      <c r="AN13" s="1105"/>
      <c r="AO13" s="265">
        <v>26443</v>
      </c>
      <c r="AP13" s="265">
        <v>10309</v>
      </c>
      <c r="AQ13" s="266">
        <v>12917</v>
      </c>
      <c r="AR13" s="267">
        <v>-20.2</v>
      </c>
    </row>
    <row r="14" spans="1:46" ht="13.5" customHeight="1" x14ac:dyDescent="0.15">
      <c r="A14" s="247"/>
      <c r="AK14" s="1103" t="s">
        <v>488</v>
      </c>
      <c r="AL14" s="1104"/>
      <c r="AM14" s="1104"/>
      <c r="AN14" s="1105"/>
      <c r="AO14" s="265">
        <v>5568</v>
      </c>
      <c r="AP14" s="265">
        <v>2171</v>
      </c>
      <c r="AQ14" s="266">
        <v>4746</v>
      </c>
      <c r="AR14" s="267">
        <v>-54.3</v>
      </c>
    </row>
    <row r="15" spans="1:46" ht="13.5" customHeight="1" x14ac:dyDescent="0.15">
      <c r="A15" s="247"/>
      <c r="AK15" s="1106" t="s">
        <v>489</v>
      </c>
      <c r="AL15" s="1107"/>
      <c r="AM15" s="1107"/>
      <c r="AN15" s="1108"/>
      <c r="AO15" s="265">
        <v>-26295</v>
      </c>
      <c r="AP15" s="265">
        <v>-10251</v>
      </c>
      <c r="AQ15" s="266">
        <v>-12765</v>
      </c>
      <c r="AR15" s="267">
        <v>-19.7</v>
      </c>
    </row>
    <row r="16" spans="1:46" x14ac:dyDescent="0.15">
      <c r="A16" s="247"/>
      <c r="AK16" s="1106" t="s">
        <v>176</v>
      </c>
      <c r="AL16" s="1107"/>
      <c r="AM16" s="1107"/>
      <c r="AN16" s="1108"/>
      <c r="AO16" s="265">
        <v>737586</v>
      </c>
      <c r="AP16" s="265">
        <v>287558</v>
      </c>
      <c r="AQ16" s="266">
        <v>312922</v>
      </c>
      <c r="AR16" s="267">
        <v>-8.1</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09" t="s">
        <v>494</v>
      </c>
      <c r="AL21" s="1110"/>
      <c r="AM21" s="1110"/>
      <c r="AN21" s="1111"/>
      <c r="AO21" s="277">
        <v>23</v>
      </c>
      <c r="AP21" s="278">
        <v>24.75</v>
      </c>
      <c r="AQ21" s="279">
        <v>-1.75</v>
      </c>
      <c r="AS21" s="280"/>
      <c r="AT21" s="276"/>
    </row>
    <row r="22" spans="1:46" s="248" customFormat="1" x14ac:dyDescent="0.15">
      <c r="A22" s="276"/>
      <c r="AK22" s="1109" t="s">
        <v>495</v>
      </c>
      <c r="AL22" s="1110"/>
      <c r="AM22" s="1110"/>
      <c r="AN22" s="1111"/>
      <c r="AO22" s="281">
        <v>98.4</v>
      </c>
      <c r="AP22" s="282">
        <v>95.6</v>
      </c>
      <c r="AQ22" s="283">
        <v>2.8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1" t="s">
        <v>477</v>
      </c>
      <c r="AP30" s="253"/>
      <c r="AQ30" s="254" t="s">
        <v>478</v>
      </c>
      <c r="AR30" s="255"/>
    </row>
    <row r="31" spans="1:46" x14ac:dyDescent="0.15">
      <c r="A31" s="247"/>
      <c r="AK31" s="256"/>
      <c r="AL31" s="257"/>
      <c r="AM31" s="257"/>
      <c r="AN31" s="258"/>
      <c r="AO31" s="1102"/>
      <c r="AP31" s="259" t="s">
        <v>479</v>
      </c>
      <c r="AQ31" s="260" t="s">
        <v>480</v>
      </c>
      <c r="AR31" s="261" t="s">
        <v>481</v>
      </c>
    </row>
    <row r="32" spans="1:46" ht="27" customHeight="1" x14ac:dyDescent="0.15">
      <c r="A32" s="247"/>
      <c r="AK32" s="1117" t="s">
        <v>499</v>
      </c>
      <c r="AL32" s="1118"/>
      <c r="AM32" s="1118"/>
      <c r="AN32" s="1119"/>
      <c r="AO32" s="291">
        <v>477957</v>
      </c>
      <c r="AP32" s="291">
        <v>186338</v>
      </c>
      <c r="AQ32" s="292">
        <v>170896</v>
      </c>
      <c r="AR32" s="293">
        <v>9</v>
      </c>
    </row>
    <row r="33" spans="1:46" ht="13.5" customHeight="1" x14ac:dyDescent="0.15">
      <c r="A33" s="247"/>
      <c r="AK33" s="1117" t="s">
        <v>500</v>
      </c>
      <c r="AL33" s="1118"/>
      <c r="AM33" s="1118"/>
      <c r="AN33" s="1119"/>
      <c r="AO33" s="291" t="s">
        <v>485</v>
      </c>
      <c r="AP33" s="291" t="s">
        <v>485</v>
      </c>
      <c r="AQ33" s="292" t="s">
        <v>485</v>
      </c>
      <c r="AR33" s="293" t="s">
        <v>485</v>
      </c>
    </row>
    <row r="34" spans="1:46" ht="27" customHeight="1" x14ac:dyDescent="0.15">
      <c r="A34" s="247"/>
      <c r="AK34" s="1117" t="s">
        <v>501</v>
      </c>
      <c r="AL34" s="1118"/>
      <c r="AM34" s="1118"/>
      <c r="AN34" s="1119"/>
      <c r="AO34" s="291" t="s">
        <v>485</v>
      </c>
      <c r="AP34" s="291" t="s">
        <v>485</v>
      </c>
      <c r="AQ34" s="292">
        <v>5</v>
      </c>
      <c r="AR34" s="293" t="s">
        <v>485</v>
      </c>
    </row>
    <row r="35" spans="1:46" ht="27" customHeight="1" x14ac:dyDescent="0.15">
      <c r="A35" s="247"/>
      <c r="AK35" s="1117" t="s">
        <v>502</v>
      </c>
      <c r="AL35" s="1118"/>
      <c r="AM35" s="1118"/>
      <c r="AN35" s="1119"/>
      <c r="AO35" s="291">
        <v>103515</v>
      </c>
      <c r="AP35" s="291">
        <v>40357</v>
      </c>
      <c r="AQ35" s="292">
        <v>33138</v>
      </c>
      <c r="AR35" s="293">
        <v>21.8</v>
      </c>
    </row>
    <row r="36" spans="1:46" ht="27" customHeight="1" x14ac:dyDescent="0.15">
      <c r="A36" s="247"/>
      <c r="AK36" s="1117" t="s">
        <v>503</v>
      </c>
      <c r="AL36" s="1118"/>
      <c r="AM36" s="1118"/>
      <c r="AN36" s="1119"/>
      <c r="AO36" s="291">
        <v>2332</v>
      </c>
      <c r="AP36" s="291">
        <v>909</v>
      </c>
      <c r="AQ36" s="292">
        <v>2943</v>
      </c>
      <c r="AR36" s="293">
        <v>-69.099999999999994</v>
      </c>
    </row>
    <row r="37" spans="1:46" ht="13.5" customHeight="1" x14ac:dyDescent="0.15">
      <c r="A37" s="247"/>
      <c r="AK37" s="1117" t="s">
        <v>504</v>
      </c>
      <c r="AL37" s="1118"/>
      <c r="AM37" s="1118"/>
      <c r="AN37" s="1119"/>
      <c r="AO37" s="291" t="s">
        <v>485</v>
      </c>
      <c r="AP37" s="291" t="s">
        <v>485</v>
      </c>
      <c r="AQ37" s="292">
        <v>1487</v>
      </c>
      <c r="AR37" s="293" t="s">
        <v>485</v>
      </c>
    </row>
    <row r="38" spans="1:46" ht="27" customHeight="1" x14ac:dyDescent="0.15">
      <c r="A38" s="247"/>
      <c r="AK38" s="1120" t="s">
        <v>505</v>
      </c>
      <c r="AL38" s="1121"/>
      <c r="AM38" s="1121"/>
      <c r="AN38" s="1122"/>
      <c r="AO38" s="294">
        <v>329</v>
      </c>
      <c r="AP38" s="294">
        <v>128</v>
      </c>
      <c r="AQ38" s="295">
        <v>60</v>
      </c>
      <c r="AR38" s="283">
        <v>113.3</v>
      </c>
      <c r="AS38" s="290"/>
    </row>
    <row r="39" spans="1:46" x14ac:dyDescent="0.15">
      <c r="A39" s="247"/>
      <c r="AK39" s="1120" t="s">
        <v>506</v>
      </c>
      <c r="AL39" s="1121"/>
      <c r="AM39" s="1121"/>
      <c r="AN39" s="1122"/>
      <c r="AO39" s="291">
        <v>-52755</v>
      </c>
      <c r="AP39" s="291">
        <v>-20567</v>
      </c>
      <c r="AQ39" s="292">
        <v>-8408</v>
      </c>
      <c r="AR39" s="293">
        <v>144.6</v>
      </c>
      <c r="AS39" s="290"/>
    </row>
    <row r="40" spans="1:46" ht="27" customHeight="1" x14ac:dyDescent="0.15">
      <c r="A40" s="247"/>
      <c r="AK40" s="1117" t="s">
        <v>507</v>
      </c>
      <c r="AL40" s="1118"/>
      <c r="AM40" s="1118"/>
      <c r="AN40" s="1119"/>
      <c r="AO40" s="291">
        <v>-392279</v>
      </c>
      <c r="AP40" s="291">
        <v>-152935</v>
      </c>
      <c r="AQ40" s="292">
        <v>-141122</v>
      </c>
      <c r="AR40" s="293">
        <v>8.4</v>
      </c>
      <c r="AS40" s="290"/>
    </row>
    <row r="41" spans="1:46" x14ac:dyDescent="0.15">
      <c r="A41" s="247"/>
      <c r="AK41" s="1123" t="s">
        <v>286</v>
      </c>
      <c r="AL41" s="1124"/>
      <c r="AM41" s="1124"/>
      <c r="AN41" s="1125"/>
      <c r="AO41" s="291">
        <v>139099</v>
      </c>
      <c r="AP41" s="291">
        <v>54230</v>
      </c>
      <c r="AQ41" s="292">
        <v>59000</v>
      </c>
      <c r="AR41" s="293">
        <v>-8.1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508</v>
      </c>
    </row>
    <row r="48" spans="1:46" x14ac:dyDescent="0.15">
      <c r="A48" s="247"/>
      <c r="AK48" s="301" t="s">
        <v>509</v>
      </c>
      <c r="AL48" s="301"/>
      <c r="AM48" s="301"/>
      <c r="AN48" s="301"/>
      <c r="AO48" s="301"/>
      <c r="AP48" s="301"/>
      <c r="AQ48" s="302"/>
      <c r="AR48" s="301"/>
    </row>
    <row r="49" spans="1:44" ht="13.5" customHeight="1" x14ac:dyDescent="0.15">
      <c r="A49" s="247"/>
      <c r="AK49" s="303"/>
      <c r="AL49" s="304"/>
      <c r="AM49" s="1112" t="s">
        <v>477</v>
      </c>
      <c r="AN49" s="1114" t="s">
        <v>510</v>
      </c>
      <c r="AO49" s="1115"/>
      <c r="AP49" s="1115"/>
      <c r="AQ49" s="1115"/>
      <c r="AR49" s="1116"/>
    </row>
    <row r="50" spans="1:44" x14ac:dyDescent="0.15">
      <c r="A50" s="247"/>
      <c r="AK50" s="305"/>
      <c r="AL50" s="306"/>
      <c r="AM50" s="1113"/>
      <c r="AN50" s="307" t="s">
        <v>511</v>
      </c>
      <c r="AO50" s="308" t="s">
        <v>512</v>
      </c>
      <c r="AP50" s="309" t="s">
        <v>513</v>
      </c>
      <c r="AQ50" s="310" t="s">
        <v>514</v>
      </c>
      <c r="AR50" s="311" t="s">
        <v>515</v>
      </c>
    </row>
    <row r="51" spans="1:44" x14ac:dyDescent="0.15">
      <c r="A51" s="247"/>
      <c r="AK51" s="303" t="s">
        <v>516</v>
      </c>
      <c r="AL51" s="304"/>
      <c r="AM51" s="312">
        <v>798940</v>
      </c>
      <c r="AN51" s="313">
        <v>282611</v>
      </c>
      <c r="AO51" s="314">
        <v>47.6</v>
      </c>
      <c r="AP51" s="315">
        <v>301035</v>
      </c>
      <c r="AQ51" s="316">
        <v>12.2</v>
      </c>
      <c r="AR51" s="317">
        <v>35.4</v>
      </c>
    </row>
    <row r="52" spans="1:44" x14ac:dyDescent="0.15">
      <c r="A52" s="247"/>
      <c r="AK52" s="318"/>
      <c r="AL52" s="319" t="s">
        <v>517</v>
      </c>
      <c r="AM52" s="320">
        <v>502652</v>
      </c>
      <c r="AN52" s="321">
        <v>177804</v>
      </c>
      <c r="AO52" s="322">
        <v>187.9</v>
      </c>
      <c r="AP52" s="323">
        <v>154376</v>
      </c>
      <c r="AQ52" s="324">
        <v>29.1</v>
      </c>
      <c r="AR52" s="325">
        <v>158.80000000000001</v>
      </c>
    </row>
    <row r="53" spans="1:44" x14ac:dyDescent="0.15">
      <c r="A53" s="247"/>
      <c r="AK53" s="303" t="s">
        <v>518</v>
      </c>
      <c r="AL53" s="304"/>
      <c r="AM53" s="312">
        <v>823705</v>
      </c>
      <c r="AN53" s="313">
        <v>298769</v>
      </c>
      <c r="AO53" s="314">
        <v>5.7</v>
      </c>
      <c r="AP53" s="315">
        <v>277467</v>
      </c>
      <c r="AQ53" s="316">
        <v>-7.8</v>
      </c>
      <c r="AR53" s="317">
        <v>13.5</v>
      </c>
    </row>
    <row r="54" spans="1:44" x14ac:dyDescent="0.15">
      <c r="A54" s="247"/>
      <c r="AK54" s="318"/>
      <c r="AL54" s="319" t="s">
        <v>517</v>
      </c>
      <c r="AM54" s="320">
        <v>413976</v>
      </c>
      <c r="AN54" s="321">
        <v>150155</v>
      </c>
      <c r="AO54" s="322">
        <v>-15.6</v>
      </c>
      <c r="AP54" s="323">
        <v>128378</v>
      </c>
      <c r="AQ54" s="324">
        <v>-16.8</v>
      </c>
      <c r="AR54" s="325">
        <v>1.2</v>
      </c>
    </row>
    <row r="55" spans="1:44" x14ac:dyDescent="0.15">
      <c r="A55" s="247"/>
      <c r="AK55" s="303" t="s">
        <v>519</v>
      </c>
      <c r="AL55" s="304"/>
      <c r="AM55" s="312">
        <v>590541</v>
      </c>
      <c r="AN55" s="313">
        <v>219450</v>
      </c>
      <c r="AO55" s="314">
        <v>-26.5</v>
      </c>
      <c r="AP55" s="315">
        <v>282256</v>
      </c>
      <c r="AQ55" s="316">
        <v>1.7</v>
      </c>
      <c r="AR55" s="317">
        <v>-28.2</v>
      </c>
    </row>
    <row r="56" spans="1:44" x14ac:dyDescent="0.15">
      <c r="A56" s="247"/>
      <c r="AK56" s="318"/>
      <c r="AL56" s="319" t="s">
        <v>517</v>
      </c>
      <c r="AM56" s="320">
        <v>257400</v>
      </c>
      <c r="AN56" s="321">
        <v>95652</v>
      </c>
      <c r="AO56" s="322">
        <v>-36.299999999999997</v>
      </c>
      <c r="AP56" s="323">
        <v>145453</v>
      </c>
      <c r="AQ56" s="324">
        <v>13.3</v>
      </c>
      <c r="AR56" s="325">
        <v>-49.6</v>
      </c>
    </row>
    <row r="57" spans="1:44" x14ac:dyDescent="0.15">
      <c r="A57" s="247"/>
      <c r="AK57" s="303" t="s">
        <v>520</v>
      </c>
      <c r="AL57" s="304"/>
      <c r="AM57" s="312">
        <v>1450225</v>
      </c>
      <c r="AN57" s="313">
        <v>550370</v>
      </c>
      <c r="AO57" s="314">
        <v>150.80000000000001</v>
      </c>
      <c r="AP57" s="315">
        <v>295341</v>
      </c>
      <c r="AQ57" s="316">
        <v>4.5999999999999996</v>
      </c>
      <c r="AR57" s="317">
        <v>146.19999999999999</v>
      </c>
    </row>
    <row r="58" spans="1:44" x14ac:dyDescent="0.15">
      <c r="A58" s="247"/>
      <c r="AK58" s="318"/>
      <c r="AL58" s="319" t="s">
        <v>517</v>
      </c>
      <c r="AM58" s="320">
        <v>1174930</v>
      </c>
      <c r="AN58" s="321">
        <v>445894</v>
      </c>
      <c r="AO58" s="322">
        <v>366.2</v>
      </c>
      <c r="AP58" s="323">
        <v>137402</v>
      </c>
      <c r="AQ58" s="324">
        <v>-5.5</v>
      </c>
      <c r="AR58" s="325">
        <v>371.7</v>
      </c>
    </row>
    <row r="59" spans="1:44" x14ac:dyDescent="0.15">
      <c r="A59" s="247"/>
      <c r="AK59" s="303" t="s">
        <v>521</v>
      </c>
      <c r="AL59" s="304"/>
      <c r="AM59" s="312">
        <v>697361</v>
      </c>
      <c r="AN59" s="313">
        <v>271876</v>
      </c>
      <c r="AO59" s="314">
        <v>-50.6</v>
      </c>
      <c r="AP59" s="315">
        <v>292845</v>
      </c>
      <c r="AQ59" s="316">
        <v>-0.8</v>
      </c>
      <c r="AR59" s="317">
        <v>-49.8</v>
      </c>
    </row>
    <row r="60" spans="1:44" x14ac:dyDescent="0.15">
      <c r="A60" s="247"/>
      <c r="AK60" s="318"/>
      <c r="AL60" s="319" t="s">
        <v>517</v>
      </c>
      <c r="AM60" s="320">
        <v>345639</v>
      </c>
      <c r="AN60" s="321">
        <v>134752</v>
      </c>
      <c r="AO60" s="322">
        <v>-69.8</v>
      </c>
      <c r="AP60" s="323">
        <v>143187</v>
      </c>
      <c r="AQ60" s="324">
        <v>4.2</v>
      </c>
      <c r="AR60" s="325">
        <v>-74</v>
      </c>
    </row>
    <row r="61" spans="1:44" x14ac:dyDescent="0.15">
      <c r="A61" s="247"/>
      <c r="AK61" s="303" t="s">
        <v>522</v>
      </c>
      <c r="AL61" s="326"/>
      <c r="AM61" s="312">
        <v>872154</v>
      </c>
      <c r="AN61" s="313">
        <v>324615</v>
      </c>
      <c r="AO61" s="314">
        <v>25.4</v>
      </c>
      <c r="AP61" s="315">
        <v>289789</v>
      </c>
      <c r="AQ61" s="327">
        <v>2</v>
      </c>
      <c r="AR61" s="317">
        <v>23.4</v>
      </c>
    </row>
    <row r="62" spans="1:44" x14ac:dyDescent="0.15">
      <c r="A62" s="247"/>
      <c r="AK62" s="318"/>
      <c r="AL62" s="319" t="s">
        <v>517</v>
      </c>
      <c r="AM62" s="320">
        <v>538919</v>
      </c>
      <c r="AN62" s="321">
        <v>200851</v>
      </c>
      <c r="AO62" s="322">
        <v>86.5</v>
      </c>
      <c r="AP62" s="323">
        <v>141759</v>
      </c>
      <c r="AQ62" s="324">
        <v>4.9000000000000004</v>
      </c>
      <c r="AR62" s="325">
        <v>81.599999999999994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LwNu/8Z6VrzOM3zWin5ajLgSPNo/ZbvEKWz0wfw9hUEpQbXkfvYAPwJIbklEFpK2BvzmGW+sV1SzPi8nIdUEVA==" saltValue="1IPT2rvnx7qOvjtWqDDzc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474</v>
      </c>
    </row>
    <row r="121" spans="125:125" ht="13.5" hidden="1" customHeight="1" x14ac:dyDescent="0.15">
      <c r="DU121" s="241"/>
    </row>
  </sheetData>
  <sheetProtection algorithmName="SHA-512" hashValue="YubRqRh9fNcWm+MemcZ/7MwitLg47CGdrShkeLQPYCUw/+tBIenDGBLDknw6ZdHnz0s7DKwo2taiNYX3hBAZWA==" saltValue="aACiQHcwm6Mcz2wzuemsS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474</v>
      </c>
    </row>
  </sheetData>
  <sheetProtection algorithmName="SHA-512" hashValue="VgcCu7c3FfXYVA3wtripamKBE9rhijfEFXq2SIXLOCqHeXLpeGJqJUGdVR3SxAZbTt0umziCV7T+cZfdg9R6SA==" saltValue="hrfjvpxuvH5ur3afr0LLl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6" t="s">
        <v>3</v>
      </c>
      <c r="D47" s="1126"/>
      <c r="E47" s="1127"/>
      <c r="F47" s="11">
        <v>23.44</v>
      </c>
      <c r="G47" s="12">
        <v>30.35</v>
      </c>
      <c r="H47" s="12">
        <v>32.159999999999997</v>
      </c>
      <c r="I47" s="12">
        <v>34.22</v>
      </c>
      <c r="J47" s="13">
        <v>33.909999999999997</v>
      </c>
    </row>
    <row r="48" spans="2:10" ht="57.75" customHeight="1" x14ac:dyDescent="0.15">
      <c r="B48" s="14"/>
      <c r="C48" s="1128" t="s">
        <v>4</v>
      </c>
      <c r="D48" s="1128"/>
      <c r="E48" s="1129"/>
      <c r="F48" s="15">
        <v>2.97</v>
      </c>
      <c r="G48" s="16">
        <v>2.74</v>
      </c>
      <c r="H48" s="16">
        <v>2.71</v>
      </c>
      <c r="I48" s="16">
        <v>3.44</v>
      </c>
      <c r="J48" s="17">
        <v>2.69</v>
      </c>
    </row>
    <row r="49" spans="2:10" ht="57.75" customHeight="1" thickBot="1" x14ac:dyDescent="0.2">
      <c r="B49" s="18"/>
      <c r="C49" s="1130" t="s">
        <v>5</v>
      </c>
      <c r="D49" s="1130"/>
      <c r="E49" s="1131"/>
      <c r="F49" s="19">
        <v>1.22</v>
      </c>
      <c r="G49" s="20">
        <v>9.19</v>
      </c>
      <c r="H49" s="20">
        <v>1.83</v>
      </c>
      <c r="I49" s="20">
        <v>2.58</v>
      </c>
      <c r="J49" s="21">
        <v>0.27</v>
      </c>
    </row>
    <row r="50" spans="2:10" x14ac:dyDescent="0.15"/>
  </sheetData>
  <sheetProtection algorithmName="SHA-512" hashValue="3mdJsCGCSSK07Dkqd5mINFXZ1UbHgRZ7wcchJiBTI5vlUOo51aNzU/H5S0iedKxQbecaWURLUMLqV+XhWqv/zQ==" saltValue="U1z8MiKMML9tUhhgoGw23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村田　裕司</cp:lastModifiedBy>
  <cp:lastPrinted>2026-03-08T05:36:25Z</cp:lastPrinted>
  <dcterms:created xsi:type="dcterms:W3CDTF">2026-02-23T04:04:58Z</dcterms:created>
  <dcterms:modified xsi:type="dcterms:W3CDTF">2026-03-26T23:27:12Z</dcterms:modified>
  <cp:category/>
</cp:coreProperties>
</file>