
<file path=[Content_Types].xml><?xml version="1.0" encoding="utf-8"?>
<Types xmlns="http://schemas.openxmlformats.org/package/2006/content-types">
  <Override PartName="/xl/worksheets/sheet15.xml" ContentType="application/vnd.openxmlformats-officedocument.spreadsheetml.worksheet+xml"/>
  <Override PartName="/xl/charts/chart6.xml" ContentType="application/vnd.openxmlformats-officedocument.drawingml.char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theme/themeOverride2.xml" ContentType="application/vnd.openxmlformats-officedocument.themeOverride+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ml.chartshapes+xml"/>
  <Override PartName="/xl/charts/chart2.xml" ContentType="application/vnd.openxmlformats-officedocument.drawingml.chart+xml"/>
  <Override PartName="/xl/charts/chart3.xml" ContentType="application/vnd.openxmlformats-officedocument.drawingml.chart+xml"/>
  <Override PartName="/xl/theme/themeOverride1.xml" ContentType="application/vnd.openxmlformats-officedocument.themeOverride+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worksheets/sheet1.xml" ContentType="application/vnd.openxmlformats-officedocument.spreadsheetml.worksheet+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docProps/core.xml" ContentType="application/vnd.openxmlformats-package.core-properties+xml"/>
  <Override PartName="/xl/worksheets/sheet16.xml" ContentType="application/vnd.openxmlformats-officedocument.spreadsheetml.worksheet+xml"/>
  <Default Extension="bin" ContentType="application/vnd.openxmlformats-officedocument.spreadsheetml.printerSettings"/>
  <Override PartName="/xl/drawings/drawing9.xml" ContentType="application/vnd.openxmlformats-officedocument.drawing+xml"/>
  <Override PartName="/xl/charts/chart7.xml" ContentType="application/vnd.openxmlformats-officedocument.drawingml.char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24519"/>
</workbook>
</file>

<file path=xl/calcChain.xml><?xml version="1.0" encoding="utf-8"?>
<calcChain xmlns="http://schemas.openxmlformats.org/spreadsheetml/2006/main">
  <c r="BG35" i="9"/>
  <c r="BG34"/>
  <c r="W37"/>
  <c r="W36"/>
  <c r="W35"/>
  <c r="W34"/>
  <c r="CQ43"/>
  <c r="CQ42"/>
  <c r="CQ41"/>
  <c r="CQ40"/>
  <c r="CQ39"/>
  <c r="CQ38"/>
  <c r="CQ37"/>
  <c r="CQ36"/>
  <c r="CQ35"/>
  <c r="CQ34"/>
  <c r="DG43"/>
  <c r="DG42"/>
  <c r="DG41"/>
  <c r="DG40"/>
  <c r="DG39"/>
  <c r="DG38"/>
  <c r="DG37"/>
  <c r="DG36"/>
  <c r="DG35"/>
  <c r="DG34"/>
  <c r="BY43"/>
  <c r="BY42"/>
  <c r="BY41"/>
  <c r="BY40"/>
  <c r="BY39"/>
  <c r="BY38"/>
  <c r="BY37"/>
  <c r="BY36"/>
  <c r="BY35"/>
  <c r="BY34"/>
  <c r="E43"/>
  <c r="E42"/>
  <c r="E41"/>
  <c r="E40"/>
  <c r="E39"/>
  <c r="E38"/>
  <c r="E37"/>
  <c r="E36"/>
  <c r="E35"/>
  <c r="E34"/>
  <c r="CO43" l="1"/>
  <c r="BW43"/>
  <c r="BE43"/>
  <c r="AM43"/>
  <c r="U43"/>
  <c r="C43"/>
  <c r="CO42"/>
  <c r="BW42"/>
  <c r="BE42"/>
  <c r="AM42"/>
  <c r="U42"/>
  <c r="C42"/>
  <c r="CO41"/>
  <c r="BW41"/>
  <c r="BE41"/>
  <c r="AM41"/>
  <c r="U41"/>
  <c r="C41"/>
  <c r="CO40"/>
  <c r="BW40"/>
  <c r="BE40"/>
  <c r="AM40"/>
  <c r="U40"/>
  <c r="C40"/>
  <c r="CO39"/>
  <c r="BW39"/>
  <c r="BE39"/>
  <c r="AM39"/>
  <c r="U39"/>
  <c r="C39"/>
  <c r="CO38"/>
  <c r="BW38"/>
  <c r="BE38"/>
  <c r="AM38"/>
  <c r="U38"/>
  <c r="C38"/>
  <c r="CO37"/>
  <c r="BW37"/>
  <c r="BE37"/>
  <c r="AM37"/>
  <c r="U37"/>
  <c r="C37"/>
  <c r="CO36"/>
  <c r="BW36"/>
  <c r="BE36"/>
  <c r="AM36"/>
  <c r="U36"/>
  <c r="C36"/>
  <c r="CO35"/>
  <c r="BW35"/>
  <c r="BE35"/>
  <c r="AM35"/>
  <c r="U35"/>
  <c r="C35"/>
  <c r="CO34"/>
  <c r="BW34"/>
  <c r="BE34"/>
  <c r="AM34"/>
  <c r="U34"/>
  <c r="C34"/>
  <c r="P67" i="8" l="1"/>
  <c r="O67"/>
  <c r="N67"/>
  <c r="M67"/>
  <c r="L67"/>
  <c r="K67"/>
  <c r="J67"/>
  <c r="I67"/>
  <c r="H67"/>
  <c r="G67"/>
  <c r="F67"/>
  <c r="E67"/>
  <c r="D67"/>
  <c r="C67"/>
  <c r="B67"/>
  <c r="N66"/>
  <c r="K66"/>
  <c r="H66"/>
  <c r="E66"/>
  <c r="B66"/>
  <c r="N65"/>
  <c r="K65"/>
  <c r="H65"/>
  <c r="E65"/>
  <c r="B65"/>
  <c r="N64"/>
  <c r="K64"/>
  <c r="H64"/>
  <c r="E64"/>
  <c r="B64"/>
  <c r="N63"/>
  <c r="K63"/>
  <c r="H63"/>
  <c r="E63"/>
  <c r="B63"/>
  <c r="N62"/>
  <c r="K62"/>
  <c r="H62"/>
  <c r="E62"/>
  <c r="B62"/>
  <c r="N61"/>
  <c r="K61"/>
  <c r="H61"/>
  <c r="E61"/>
  <c r="B61"/>
  <c r="N60"/>
  <c r="K60"/>
  <c r="H60"/>
  <c r="E60"/>
  <c r="B60"/>
  <c r="N59"/>
  <c r="K59"/>
  <c r="H59"/>
  <c r="E59"/>
  <c r="B59"/>
  <c r="P58"/>
  <c r="M58"/>
  <c r="J58"/>
  <c r="G58"/>
  <c r="D58"/>
  <c r="P57"/>
  <c r="M57"/>
  <c r="J57"/>
  <c r="G57"/>
  <c r="D57"/>
  <c r="P56"/>
  <c r="M56"/>
  <c r="J56"/>
  <c r="G56"/>
  <c r="D56"/>
  <c r="N54"/>
  <c r="K54"/>
  <c r="H54"/>
  <c r="E54"/>
  <c r="B54"/>
  <c r="P50"/>
  <c r="O50"/>
  <c r="N50"/>
  <c r="M50"/>
  <c r="L50"/>
  <c r="K50"/>
  <c r="J50"/>
  <c r="I50"/>
  <c r="H50"/>
  <c r="G50"/>
  <c r="F50"/>
  <c r="E50"/>
  <c r="D50"/>
  <c r="C50"/>
  <c r="B50"/>
  <c r="N49"/>
  <c r="K49"/>
  <c r="H49"/>
  <c r="E49"/>
  <c r="B49"/>
  <c r="N48"/>
  <c r="K48"/>
  <c r="H48"/>
  <c r="E48"/>
  <c r="B48"/>
  <c r="N47"/>
  <c r="K47"/>
  <c r="H47"/>
  <c r="E47"/>
  <c r="B47"/>
  <c r="N46"/>
  <c r="K46"/>
  <c r="H46"/>
  <c r="E46"/>
  <c r="B46"/>
  <c r="N45"/>
  <c r="K45"/>
  <c r="H45"/>
  <c r="E45"/>
  <c r="B45"/>
  <c r="N44"/>
  <c r="K44"/>
  <c r="H44"/>
  <c r="E44"/>
  <c r="B44"/>
  <c r="N43"/>
  <c r="K43"/>
  <c r="H43"/>
  <c r="E43"/>
  <c r="B43"/>
  <c r="P42"/>
  <c r="M42"/>
  <c r="J42"/>
  <c r="G42"/>
  <c r="D42"/>
  <c r="N40"/>
  <c r="K40"/>
  <c r="H40"/>
  <c r="E40"/>
  <c r="B40"/>
  <c r="K36"/>
  <c r="J36"/>
  <c r="I36"/>
  <c r="H36"/>
  <c r="G36"/>
  <c r="F36"/>
  <c r="E36"/>
  <c r="D36"/>
  <c r="C36"/>
  <c r="B36"/>
  <c r="A36"/>
  <c r="K35"/>
  <c r="J35"/>
  <c r="I35"/>
  <c r="H35"/>
  <c r="G35"/>
  <c r="F35"/>
  <c r="E35"/>
  <c r="D35"/>
  <c r="C35"/>
  <c r="B35"/>
  <c r="A35"/>
  <c r="K34"/>
  <c r="J34"/>
  <c r="I34"/>
  <c r="H34"/>
  <c r="G34"/>
  <c r="F34"/>
  <c r="E34"/>
  <c r="D34"/>
  <c r="C34"/>
  <c r="B34"/>
  <c r="A34"/>
  <c r="K33"/>
  <c r="J33"/>
  <c r="I33"/>
  <c r="H33"/>
  <c r="G33"/>
  <c r="F33"/>
  <c r="E33"/>
  <c r="D33"/>
  <c r="C33"/>
  <c r="B33"/>
  <c r="A33"/>
  <c r="K32"/>
  <c r="J32"/>
  <c r="I32"/>
  <c r="H32"/>
  <c r="G32"/>
  <c r="F32"/>
  <c r="E32"/>
  <c r="D32"/>
  <c r="C32"/>
  <c r="B32"/>
  <c r="A32"/>
  <c r="K31"/>
  <c r="J31"/>
  <c r="I31"/>
  <c r="H31"/>
  <c r="G31"/>
  <c r="F31"/>
  <c r="E31"/>
  <c r="D31"/>
  <c r="C31"/>
  <c r="B31"/>
  <c r="A31"/>
  <c r="K30"/>
  <c r="J30"/>
  <c r="I30"/>
  <c r="H30"/>
  <c r="G30"/>
  <c r="F30"/>
  <c r="E30"/>
  <c r="D30"/>
  <c r="C30"/>
  <c r="B30"/>
  <c r="A30"/>
  <c r="K29"/>
  <c r="J29"/>
  <c r="I29"/>
  <c r="H29"/>
  <c r="G29"/>
  <c r="F29"/>
  <c r="E29"/>
  <c r="D29"/>
  <c r="C29"/>
  <c r="B29"/>
  <c r="A29"/>
  <c r="K28"/>
  <c r="J28"/>
  <c r="I28"/>
  <c r="H28"/>
  <c r="G28"/>
  <c r="F28"/>
  <c r="E28"/>
  <c r="D28"/>
  <c r="C28"/>
  <c r="B28"/>
  <c r="A28"/>
  <c r="K27"/>
  <c r="J27"/>
  <c r="I27"/>
  <c r="H27"/>
  <c r="G27"/>
  <c r="F27"/>
  <c r="E27"/>
  <c r="D27"/>
  <c r="C27"/>
  <c r="B27"/>
  <c r="A27"/>
  <c r="J25"/>
  <c r="H25"/>
  <c r="F25"/>
  <c r="D25"/>
  <c r="B25"/>
  <c r="F21"/>
  <c r="E21"/>
  <c r="D21"/>
  <c r="C21"/>
  <c r="B21"/>
  <c r="F20"/>
  <c r="E20"/>
  <c r="D20"/>
  <c r="C20"/>
  <c r="B20"/>
  <c r="F19"/>
  <c r="E19"/>
  <c r="D19"/>
  <c r="C19"/>
  <c r="B19"/>
  <c r="F18"/>
  <c r="E18"/>
  <c r="D18"/>
  <c r="C18"/>
  <c r="B18"/>
</calcChain>
</file>

<file path=xl/sharedStrings.xml><?xml version="1.0" encoding="utf-8"?>
<sst xmlns="http://schemas.openxmlformats.org/spreadsheetml/2006/main" count="1050" uniqueCount="557">
  <si>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</si>
  <si>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</si>
  <si>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</si>
  <si>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</si>
  <si>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</si>
  <si>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</si>
  <si>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</si>
  <si>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</si>
  <si>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</si>
  <si>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</si>
  <si>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</si>
  <si>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</si>
  <si>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</si>
  <si>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</si>
  <si>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</si>
  <si>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</si>
  <si>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</si>
  <si>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</si>
  <si>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</si>
  <si>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</si>
  <si>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</si>
  <si>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</si>
  <si>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</si>
  <si>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</si>
  <si>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</si>
  <si>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</si>
  <si>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</si>
  <si>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</si>
  <si>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</si>
  <si>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</si>
  <si>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</si>
  <si>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</si>
  <si>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</si>
  <si>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</si>
  <si>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</si>
  <si>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</si>
  <si>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</si>
  <si>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</si>
  <si>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</si>
  <si>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</si>
  <si>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</si>
  <si>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</si>
  <si>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</si>
  <si>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</si>
  <si>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</si>
  <si>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</si>
  <si>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</si>
  <si>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</si>
  <si>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</si>
  <si>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</si>
  <si>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</si>
  <si>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</si>
  <si>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</si>
  <si>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</si>
  <si>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</si>
  <si>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</si>
  <si>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</si>
  <si>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</si>
  <si>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</si>
  <si>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</si>
  <si>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</si>
  <si>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</si>
  <si>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</si>
  <si>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</si>
  <si>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</si>
  <si>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</si>
  <si>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</si>
  <si>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</si>
  <si>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</si>
  <si>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Ⅰ－０</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</si>
  <si>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</si>
  <si>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</si>
  <si>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</si>
  <si>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</si>
  <si>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</si>
  <si>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</si>
  <si>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</si>
  <si>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</si>
  <si>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</si>
  <si>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</si>
  <si>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</si>
  <si>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</si>
  <si>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妹背牛町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</si>
  <si>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</si>
  <si>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</si>
  <si>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</si>
  <si>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</si>
  <si>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</si>
  <si>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</si>
  <si>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</si>
  <si>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</si>
  <si>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</si>
  <si>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</si>
  <si>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</si>
  <si>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</si>
  <si>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</si>
  <si>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</si>
  <si>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</si>
  <si>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</si>
  <si>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</si>
  <si>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</si>
  <si>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</si>
  <si>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</si>
  <si>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</si>
  <si>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</si>
  <si>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</si>
  <si>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</si>
  <si>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</si>
  <si>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</si>
  <si>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-10.7</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</si>
  <si>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</si>
  <si>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</si>
  <si>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</si>
  <si>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</si>
  <si>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</si>
  <si>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</si>
  <si>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</si>
  <si>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</si>
  <si>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</si>
  <si>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</si>
  <si>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</si>
  <si>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</si>
  <si>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</si>
  <si>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</si>
  <si>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</si>
  <si>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</si>
  <si>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</si>
  <si>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</si>
  <si>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</si>
  <si>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</si>
  <si>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</si>
  <si>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</si>
  <si>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</si>
  <si>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</si>
  <si>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-2.5</t>
    <phoneticPr fontId="5"/>
  </si>
  <si>
    <t>基準財政需要額</t>
    <phoneticPr fontId="18"/>
  </si>
  <si>
    <t>うち日本人(％)</t>
    <phoneticPr fontId="5"/>
  </si>
  <si>
    <t>-2.7</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</si>
  <si>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</si>
  <si>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</si>
  <si>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</si>
  <si>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</si>
  <si>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</si>
  <si>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</si>
  <si>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</si>
  <si>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</si>
  <si>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</si>
  <si>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</si>
  <si>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</si>
  <si>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</si>
  <si>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</si>
  <si>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</si>
  <si>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</si>
  <si>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</si>
  <si>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</si>
  <si>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</si>
  <si>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</si>
  <si>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</si>
  <si>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</si>
  <si>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</si>
  <si>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</si>
  <si>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</si>
  <si>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</si>
  <si>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</si>
  <si>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</si>
  <si>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</si>
  <si>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</si>
  <si>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</si>
  <si>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</si>
  <si>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</si>
  <si>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</si>
  <si>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</si>
  <si>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</si>
  <si>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</si>
  <si>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</si>
  <si>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</si>
  <si>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</si>
  <si>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</si>
  <si>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</si>
  <si>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</si>
  <si>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</si>
  <si>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</si>
  <si>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</si>
  <si>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</si>
  <si>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</si>
  <si>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</si>
  <si>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</si>
  <si>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</si>
  <si>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</si>
  <si>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</si>
  <si>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</si>
  <si>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</si>
  <si>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</si>
  <si>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</si>
  <si>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</si>
  <si>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</si>
  <si>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北海道妹背牛町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</si>
  <si>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</si>
  <si>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</si>
  <si>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</si>
  <si>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</si>
  <si>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</si>
  <si>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</si>
  <si>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</si>
  <si>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</si>
  <si>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</si>
  <si>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</si>
  <si>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</si>
  <si>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</si>
  <si>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</si>
  <si>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</si>
  <si>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</si>
  <si>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</si>
  <si>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</si>
  <si>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</si>
  <si>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</si>
  <si>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</si>
  <si>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</si>
  <si>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</si>
  <si>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</si>
  <si>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</si>
  <si>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</si>
  <si>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</si>
  <si>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</si>
  <si>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</si>
  <si>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</si>
  <si>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</si>
  <si>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</si>
  <si>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</si>
  <si>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</si>
  <si>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</si>
  <si>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</si>
  <si>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</si>
  <si>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</si>
  <si>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</si>
  <si>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</si>
  <si>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</si>
  <si>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</si>
  <si>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</si>
  <si>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</si>
  <si>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</si>
  <si>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</si>
  <si>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</si>
  <si>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</si>
  <si>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</si>
  <si>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</si>
  <si>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</si>
  <si>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</si>
  <si>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</si>
  <si>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</si>
  <si>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</si>
  <si>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</si>
  <si>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</si>
  <si>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</si>
  <si>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</si>
  <si>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</si>
  <si>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</si>
  <si>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</si>
  <si>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</si>
  <si>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</si>
  <si>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</si>
  <si>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</si>
  <si>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</si>
  <si>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</si>
  <si>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</si>
  <si>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</si>
  <si>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</si>
  <si>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</si>
  <si>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</si>
  <si>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</si>
  <si>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</si>
  <si>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</si>
  <si>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</si>
  <si>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</si>
  <si>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</si>
  <si>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</si>
  <si>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</si>
  <si>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</si>
  <si>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</si>
  <si>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</si>
  <si>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</si>
  <si>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</si>
  <si>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</si>
  <si>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</si>
  <si>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</si>
  <si>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</si>
  <si>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</si>
  <si>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</si>
  <si>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</si>
  <si>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</si>
  <si>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</si>
  <si>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</si>
  <si>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</si>
  <si>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</si>
  <si>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</si>
  <si>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</si>
  <si>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</si>
  <si>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</si>
  <si>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</si>
  <si>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</si>
  <si>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</si>
  <si>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</si>
  <si>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</si>
  <si>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</si>
  <si>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</si>
  <si>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</si>
  <si>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</si>
  <si>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</si>
  <si>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</si>
  <si>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</si>
  <si>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</si>
  <si>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</si>
  <si>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</si>
  <si>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</si>
  <si>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介護サービス</t>
    <phoneticPr fontId="18"/>
  </si>
  <si>
    <t>加入世帯数(世帯)</t>
  </si>
  <si>
    <t>　　うち一部事務組合負担金</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</si>
  <si>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</si>
  <si>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</si>
  <si>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</si>
  <si>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</si>
  <si>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</si>
  <si>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</si>
  <si>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</si>
  <si>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</si>
  <si>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</si>
  <si>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</si>
  <si>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</si>
  <si>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</si>
  <si>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</si>
  <si>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</si>
  <si>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</si>
  <si>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</si>
  <si>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</si>
  <si>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</si>
  <si>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</si>
  <si>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</si>
  <si>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</si>
  <si>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</si>
  <si>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</si>
  <si>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</si>
  <si>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</si>
  <si>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</si>
  <si>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</si>
  <si>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</si>
  <si>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北海道妹背牛町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</si>
  <si>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</si>
  <si>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</si>
  <si>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</si>
  <si>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</si>
  <si>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</si>
  <si>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</si>
  <si>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</si>
  <si>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</si>
  <si>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</si>
  <si>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</si>
  <si>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</si>
  <si>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</si>
  <si>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</si>
  <si>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</si>
  <si>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</si>
  <si>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</si>
  <si>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</si>
  <si>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</si>
  <si>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</si>
  <si>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</si>
  <si>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</si>
  <si>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</si>
  <si>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</si>
  <si>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</si>
  <si>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</si>
  <si>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</si>
  <si>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</si>
  <si>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</si>
  <si>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</si>
  <si>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</si>
  <si>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</si>
  <si>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</si>
  <si>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</si>
  <si>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</si>
  <si>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介護保険特別会計（保険事業勘定）</t>
    <phoneticPr fontId="5"/>
  </si>
  <si>
    <t>後期高齢者医療特別会計</t>
    <phoneticPr fontId="5"/>
  </si>
  <si>
    <t>介護保険特別会計（サービス事業勘定）</t>
    <phoneticPr fontId="5"/>
  </si>
  <si>
    <t>簡易水道事業特別会計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</si>
  <si>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</si>
  <si>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</si>
  <si>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</si>
  <si>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</si>
  <si>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</si>
  <si>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</si>
  <si>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</si>
  <si>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</si>
  <si>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</si>
  <si>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</si>
  <si>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</si>
  <si>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</si>
  <si>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</si>
  <si>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</si>
  <si>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</si>
  <si>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</si>
  <si>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</si>
  <si>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</si>
  <si>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</si>
  <si>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</si>
  <si>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</si>
  <si>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</si>
  <si>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</si>
  <si>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</si>
  <si>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</si>
  <si>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</si>
  <si>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</si>
  <si>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</si>
  <si>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</si>
  <si>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</si>
  <si>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</si>
  <si>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</si>
  <si>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</si>
  <si>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</si>
  <si>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</si>
  <si>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</si>
  <si>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</si>
  <si>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</si>
  <si>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</si>
  <si>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</si>
  <si>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</si>
  <si>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</si>
  <si>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</si>
  <si>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</si>
  <si>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</si>
  <si>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</si>
  <si>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</si>
  <si>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</si>
  <si>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</si>
  <si>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</si>
  <si>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</si>
  <si>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</si>
  <si>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</si>
  <si>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</si>
  <si>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</si>
  <si>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</si>
  <si>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</si>
  <si>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</si>
  <si>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</si>
  <si>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</si>
  <si>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</si>
  <si>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</si>
  <si>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</si>
  <si>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</si>
  <si>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</si>
  <si>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</si>
  <si>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</si>
  <si>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</si>
  <si>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</si>
  <si>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</si>
  <si>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</si>
  <si>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</si>
  <si>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</si>
  <si>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</si>
  <si>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</si>
  <si>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</si>
  <si>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</si>
  <si>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</si>
  <si>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</si>
  <si>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</si>
  <si>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</si>
  <si>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</si>
  <si>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</si>
  <si>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</si>
  <si>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</si>
  <si>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</si>
  <si>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</si>
  <si>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</si>
  <si>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</si>
  <si>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</si>
  <si>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</si>
  <si>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</si>
  <si>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</si>
  <si>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</si>
  <si>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</si>
  <si>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</si>
  <si>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</si>
  <si>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</si>
  <si>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</si>
  <si>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</si>
  <si>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</si>
  <si>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</si>
  <si>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</si>
  <si>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</si>
  <si>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</si>
  <si>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</si>
  <si>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</si>
  <si>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</si>
  <si>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</si>
  <si>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</si>
  <si>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</si>
  <si>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</si>
  <si>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</si>
  <si>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</si>
  <si>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</si>
  <si>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</si>
  <si>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</si>
  <si>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</si>
  <si>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</si>
  <si>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</si>
  <si>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</si>
  <si>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</si>
  <si>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</si>
  <si>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</si>
  <si>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</si>
  <si>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</si>
  <si>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</si>
  <si>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</si>
  <si>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</si>
  <si>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</si>
  <si>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</si>
  <si>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</si>
  <si>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</si>
  <si>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</si>
  <si>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</si>
  <si>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</si>
  <si>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</si>
  <si>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0.05</t>
  </si>
  <si>
    <t>▲ 0.16</t>
  </si>
  <si>
    <t>一般会計</t>
  </si>
  <si>
    <t>国民健康保険特別会計</t>
  </si>
  <si>
    <t>介護保険特別会計（保険事業勘定）</t>
  </si>
  <si>
    <t>簡易水道事業特別会計</t>
  </si>
  <si>
    <t>農業集落排水事業特別会計</t>
  </si>
  <si>
    <t>後期高齢者医療特別会計</t>
  </si>
  <si>
    <t>介護保険特別会計（サービス事業勘定）</t>
  </si>
  <si>
    <t>その他会計（赤字）</t>
  </si>
  <si>
    <t>その他会計（黒字）</t>
  </si>
  <si>
    <t>北空知衛生センター組合</t>
    <rPh sb="0" eb="1">
      <t>キタ</t>
    </rPh>
    <rPh sb="1" eb="3">
      <t>ソラチ</t>
    </rPh>
    <rPh sb="3" eb="5">
      <t>エイセイ</t>
    </rPh>
    <rPh sb="9" eb="11">
      <t>クミアイ</t>
    </rPh>
    <phoneticPr fontId="2"/>
  </si>
  <si>
    <t>深川地区消防組合</t>
    <rPh sb="0" eb="2">
      <t>フカガワ</t>
    </rPh>
    <rPh sb="2" eb="4">
      <t>チク</t>
    </rPh>
    <rPh sb="4" eb="6">
      <t>ショウボウ</t>
    </rPh>
    <rPh sb="6" eb="8">
      <t>クミアイ</t>
    </rPh>
    <phoneticPr fontId="2"/>
  </si>
  <si>
    <t>北空知葬斎組合</t>
    <rPh sb="0" eb="1">
      <t>キタ</t>
    </rPh>
    <rPh sb="1" eb="3">
      <t>ソラチ</t>
    </rPh>
    <rPh sb="3" eb="4">
      <t>ソウ</t>
    </rPh>
    <rPh sb="4" eb="5">
      <t>サイ</t>
    </rPh>
    <rPh sb="5" eb="7">
      <t>クミアイ</t>
    </rPh>
    <phoneticPr fontId="2"/>
  </si>
  <si>
    <t>北空知衛生施設組合</t>
    <rPh sb="0" eb="1">
      <t>キタ</t>
    </rPh>
    <rPh sb="1" eb="3">
      <t>ソラチ</t>
    </rPh>
    <rPh sb="3" eb="5">
      <t>エイセイ</t>
    </rPh>
    <rPh sb="5" eb="7">
      <t>シセツ</t>
    </rPh>
    <rPh sb="7" eb="9">
      <t>クミアイ</t>
    </rPh>
    <phoneticPr fontId="2"/>
  </si>
  <si>
    <t>中・北空知廃棄物処理広域連合</t>
    <rPh sb="0" eb="1">
      <t>ナカ</t>
    </rPh>
    <rPh sb="2" eb="3">
      <t>キタ</t>
    </rPh>
    <rPh sb="3" eb="5">
      <t>ソラチ</t>
    </rPh>
    <rPh sb="5" eb="8">
      <t>ハイキブツ</t>
    </rPh>
    <rPh sb="8" eb="10">
      <t>ショリ</t>
    </rPh>
    <rPh sb="10" eb="12">
      <t>コウイキ</t>
    </rPh>
    <rPh sb="12" eb="14">
      <t>レンゴウ</t>
    </rPh>
    <phoneticPr fontId="2"/>
  </si>
  <si>
    <t>北空知広域水道企業団</t>
    <rPh sb="0" eb="1">
      <t>キタ</t>
    </rPh>
    <rPh sb="1" eb="3">
      <t>ソラチ</t>
    </rPh>
    <rPh sb="3" eb="5">
      <t>コウイキ</t>
    </rPh>
    <rPh sb="5" eb="7">
      <t>スイドウ</t>
    </rPh>
    <rPh sb="7" eb="9">
      <t>キギョウ</t>
    </rPh>
    <rPh sb="9" eb="10">
      <t>ダン</t>
    </rPh>
    <phoneticPr fontId="2"/>
  </si>
  <si>
    <t>空知教育センター組合</t>
    <rPh sb="0" eb="2">
      <t>ソラチ</t>
    </rPh>
    <rPh sb="2" eb="4">
      <t>キョウイク</t>
    </rPh>
    <rPh sb="8" eb="10">
      <t>クミアイ</t>
    </rPh>
    <phoneticPr fontId="2"/>
  </si>
  <si>
    <t>北空知圏学校給食組合</t>
    <rPh sb="0" eb="1">
      <t>キタ</t>
    </rPh>
    <rPh sb="1" eb="3">
      <t>ソラチ</t>
    </rPh>
    <rPh sb="3" eb="4">
      <t>ケン</t>
    </rPh>
    <rPh sb="4" eb="6">
      <t>ガッコウ</t>
    </rPh>
    <rPh sb="6" eb="8">
      <t>キュウショク</t>
    </rPh>
    <rPh sb="8" eb="10">
      <t>クミアイ</t>
    </rPh>
    <phoneticPr fontId="2"/>
  </si>
  <si>
    <t>妹背牛振興公社</t>
    <rPh sb="0" eb="3">
      <t>モセウシ</t>
    </rPh>
    <rPh sb="3" eb="5">
      <t>シンコウ</t>
    </rPh>
    <rPh sb="5" eb="7">
      <t>コウシャ</t>
    </rPh>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</si>
  <si>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</si>
  <si>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</si>
  <si>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</si>
  <si>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</si>
  <si>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</si>
  <si>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</si>
  <si>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地方債の新規発行を抑制してきた結果、将来負担比率が低下している。
　一方で、有形固定資産減価償却率は類似団体よりも高く、上昇傾向にあるが公共施設等総合管理計画に基づき、老朽化対策に積極的に取り組んでいく。</t>
    <phoneticPr fontId="2"/>
  </si>
  <si>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</si>
  <si>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</si>
  <si>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</si>
  <si>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</si>
  <si>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</si>
  <si>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</si>
  <si>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比率・将来負担比率とも類似団体と比較して高いものとなっているが、実質公債費比率では元利償還金の減少により比率は減少傾向にあり、将来負担比率も公営企業債等繰入見込額の増加により一時的には上昇したものの、地方債の新規発行抑制等により地方債現在高の減少が見込まれ比率は改善されると想定される。</t>
    <phoneticPr fontId="2"/>
  </si>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</sst>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0.11371841155234615"/>
          <c:y val="0.18300653594771241"/>
          <c:w val="0.87003610108303253"/>
          <c:h val="0.5816993464052288"/>
        </c:manualLayout>
      </c:layout>
      <c:lineChart>
        <c:grouping val="standard"/>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228305</c:v>
                </c:pt>
                <c:pt idx="1">
                  <c:v>316331</c:v>
                </c:pt>
                <c:pt idx="2">
                  <c:v>333013</c:v>
                </c:pt>
                <c:pt idx="3">
                  <c:v>280458</c:v>
                </c:pt>
                <c:pt idx="4">
                  <c:v>291945</c:v>
                </c:pt>
              </c:numCache>
            </c:numRef>
          </c:val>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28930</c:v>
                </c:pt>
                <c:pt idx="1">
                  <c:v>175373</c:v>
                </c:pt>
                <c:pt idx="2">
                  <c:v>73155</c:v>
                </c:pt>
                <c:pt idx="3">
                  <c:v>120383</c:v>
                </c:pt>
                <c:pt idx="4">
                  <c:v>95268</c:v>
                </c:pt>
              </c:numCache>
            </c:numRef>
          </c:val>
        </c:ser>
        <c:marker val="1"/>
        <c:axId val="131171456"/>
        <c:axId val="131173376"/>
      </c:lineChart>
      <c:catAx>
        <c:axId val="131171456"/>
        <c:scaling>
          <c:orientation val="minMax"/>
        </c:scaling>
        <c:axPos val="b"/>
        <c:numFmt formatCode="#,##0_ "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1173376"/>
        <c:crosses val="autoZero"/>
        <c:auto val="1"/>
        <c:lblAlgn val="ctr"/>
        <c:lblOffset val="100"/>
        <c:tickLblSkip val="1"/>
        <c:tickMarkSkip val="1"/>
      </c:catAx>
      <c:valAx>
        <c:axId val="131173376"/>
        <c:scaling>
          <c:orientation val="minMax"/>
          <c:max val="400000"/>
          <c:min val="0"/>
        </c:scaling>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7174E-2"/>
              <c:y val="7.5163398692810454E-2"/>
            </c:manualLayout>
          </c:layout>
          <c:spPr>
            <a:noFill/>
            <a:ln w="25400">
              <a:noFill/>
            </a:ln>
          </c:spPr>
        </c:title>
        <c:numFmt formatCode="#,##0;&quot;△ &quot;#,##0"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1171456"/>
        <c:crosses val="autoZero"/>
        <c:crossBetween val="between"/>
      </c:valAx>
      <c:spPr>
        <a:solidFill>
          <a:srgbClr val="E6FFD5"/>
        </a:solidFill>
        <a:ln w="12700">
          <a:solidFill>
            <a:srgbClr val="000000"/>
          </a:solidFill>
          <a:prstDash val="solid"/>
        </a:ln>
      </c:spPr>
    </c:plotArea>
    <c:plotVisOnly val="1"/>
    <c:dispBlanksAs val="gap"/>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7.6443941109852781E-2"/>
          <c:y val="7.7726262125610984E-2"/>
          <c:w val="0.92129105322763305"/>
          <c:h val="0.84686822912978865"/>
        </c:manualLayout>
      </c:layout>
      <c:barChart>
        <c:barDir val="col"/>
        <c:grouping val="stacked"/>
        <c:ser>
          <c:idx val="0"/>
          <c:order val="0"/>
          <c:tx>
            <c:strRef>
              <c:f>データシート!$A$19</c:f>
              <c:strCache>
                <c:ptCount val="1"/>
                <c:pt idx="0">
                  <c:v>実質収支額</c:v>
                </c:pt>
              </c:strCache>
            </c:strRef>
          </c:tx>
          <c:spPr>
            <a:solidFill>
              <a:srgbClr val="00FFFF"/>
            </a:solidFill>
            <a:ln w="3175">
              <a:solidFill>
                <a:srgbClr val="000000"/>
              </a:solidFill>
              <a:prstDash val="solid"/>
            </a:ln>
          </c:spPr>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1.77</c:v>
                </c:pt>
                <c:pt idx="1">
                  <c:v>1.76</c:v>
                </c:pt>
                <c:pt idx="2">
                  <c:v>1.64</c:v>
                </c:pt>
                <c:pt idx="3">
                  <c:v>1.99</c:v>
                </c:pt>
                <c:pt idx="4">
                  <c:v>2.42</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18.690000000000001</c:v>
                </c:pt>
                <c:pt idx="1">
                  <c:v>22.52</c:v>
                </c:pt>
                <c:pt idx="2">
                  <c:v>23.23</c:v>
                </c:pt>
                <c:pt idx="3">
                  <c:v>27.17</c:v>
                </c:pt>
                <c:pt idx="4">
                  <c:v>27.76</c:v>
                </c:pt>
              </c:numCache>
            </c:numRef>
          </c:val>
          <c:extLst xmlns:c16r2="http://schemas.microsoft.com/office/drawing/2015/06/chart">
            <c:ext xmlns:c16="http://schemas.microsoft.com/office/drawing/2014/chart" uri="{C3380CC4-5D6E-409C-BE32-E72D297353CC}">
              <c16:uniqueId val="{00000001-B231-4F6C-AA70-3B53467C0547}"/>
            </c:ext>
          </c:extLst>
        </c:ser>
        <c:gapWidth val="250"/>
        <c:overlap val="100"/>
        <c:axId val="140907648"/>
        <c:axId val="140909568"/>
      </c:barChart>
      <c:lineChart>
        <c:grouping val="standard"/>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-0.05</c:v>
                </c:pt>
                <c:pt idx="1">
                  <c:v>3.75</c:v>
                </c:pt>
                <c:pt idx="2">
                  <c:v>-0.16</c:v>
                </c:pt>
                <c:pt idx="3">
                  <c:v>5.09</c:v>
                </c:pt>
                <c:pt idx="4">
                  <c:v>0.41</c:v>
                </c:pt>
              </c:numCache>
            </c:numRef>
          </c:val>
          <c:extLst xmlns:c16r2="http://schemas.microsoft.com/office/drawing/2015/06/chart">
            <c:ext xmlns:c16="http://schemas.microsoft.com/office/drawing/2014/chart" uri="{C3380CC4-5D6E-409C-BE32-E72D297353CC}">
              <c16:uniqueId val="{00000002-B231-4F6C-AA70-3B53467C0547}"/>
            </c:ext>
          </c:extLst>
        </c:ser>
        <c:marker val="1"/>
        <c:axId val="140907648"/>
        <c:axId val="140909568"/>
      </c:lineChart>
      <c:catAx>
        <c:axId val="140907648"/>
        <c:scaling>
          <c:orientation val="minMax"/>
        </c:scaling>
        <c:axPos val="b"/>
        <c:numFmt formatCode="General" sourceLinked="1"/>
        <c:maj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40909568"/>
        <c:crosses val="autoZero"/>
        <c:auto val="1"/>
        <c:lblAlgn val="ctr"/>
        <c:lblOffset val="100"/>
        <c:tickLblSkip val="1"/>
        <c:tickMarkSkip val="1"/>
      </c:catAx>
      <c:valAx>
        <c:axId val="140909568"/>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0907648"/>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4.5784502909787084E-2"/>
          <c:y val="7.7340569877883333E-2"/>
          <c:w val="0.93115348674162657"/>
          <c:h val="0.7177747625508879"/>
        </c:manualLayout>
      </c:layout>
      <c:barChart>
        <c:barDir val="col"/>
        <c:grouping val="stacked"/>
        <c:ser>
          <c:idx val="0"/>
          <c:order val="0"/>
          <c:tx>
            <c:strRef>
              <c:f>データシート!$A$27</c:f>
              <c:strCache>
                <c:ptCount val="1"/>
                <c:pt idx="0">
                  <c:v>その他会計（黒字）</c:v>
                </c:pt>
              </c:strCache>
            </c:strRef>
          </c:tx>
          <c:spPr>
            <a:solidFill>
              <a:srgbClr val="0000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介護保険特別会計（サービス事業勘定）</c:v>
                </c:pt>
              </c:strCache>
            </c:strRef>
          </c:tx>
          <c:spPr>
            <a:solidFill>
              <a:srgbClr val="800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0.02</c:v>
                </c:pt>
                <c:pt idx="2">
                  <c:v>#N/A</c:v>
                </c:pt>
                <c:pt idx="3">
                  <c:v>0.02</c:v>
                </c:pt>
                <c:pt idx="4">
                  <c:v>#N/A</c:v>
                </c:pt>
                <c:pt idx="5">
                  <c:v>0.02</c:v>
                </c:pt>
                <c:pt idx="6">
                  <c:v>#N/A</c:v>
                </c:pt>
                <c:pt idx="7">
                  <c:v>0.02</c:v>
                </c:pt>
                <c:pt idx="8">
                  <c:v>#N/A</c:v>
                </c:pt>
                <c:pt idx="9">
                  <c:v>0.02</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0.01</c:v>
                </c:pt>
                <c:pt idx="2">
                  <c:v>#N/A</c:v>
                </c:pt>
                <c:pt idx="3">
                  <c:v>0</c:v>
                </c:pt>
                <c:pt idx="4">
                  <c:v>#N/A</c:v>
                </c:pt>
                <c:pt idx="5">
                  <c:v>0</c:v>
                </c:pt>
                <c:pt idx="6">
                  <c:v>#N/A</c:v>
                </c:pt>
                <c:pt idx="7">
                  <c:v>0</c:v>
                </c:pt>
                <c:pt idx="8">
                  <c:v>#N/A</c:v>
                </c:pt>
                <c:pt idx="9">
                  <c:v>0.1</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介護保険特別会計（保険事業勘定）</c:v>
                </c:pt>
              </c:strCache>
            </c:strRef>
          </c:tx>
          <c:spPr>
            <a:solidFill>
              <a:srgbClr val="008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0.34</c:v>
                </c:pt>
                <c:pt idx="2">
                  <c:v>#N/A</c:v>
                </c:pt>
                <c:pt idx="3">
                  <c:v>0.27</c:v>
                </c:pt>
                <c:pt idx="4">
                  <c:v>#N/A</c:v>
                </c:pt>
                <c:pt idx="5">
                  <c:v>0.26</c:v>
                </c:pt>
                <c:pt idx="6">
                  <c:v>#N/A</c:v>
                </c:pt>
                <c:pt idx="7">
                  <c:v>0.23</c:v>
                </c:pt>
                <c:pt idx="8">
                  <c:v>#N/A</c:v>
                </c:pt>
                <c:pt idx="9">
                  <c:v>0.48</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1.03</c:v>
                </c:pt>
                <c:pt idx="2">
                  <c:v>#N/A</c:v>
                </c:pt>
                <c:pt idx="3">
                  <c:v>1.47</c:v>
                </c:pt>
                <c:pt idx="4">
                  <c:v>#N/A</c:v>
                </c:pt>
                <c:pt idx="5">
                  <c:v>1.41</c:v>
                </c:pt>
                <c:pt idx="6">
                  <c:v>#N/A</c:v>
                </c:pt>
                <c:pt idx="7">
                  <c:v>0.28999999999999998</c:v>
                </c:pt>
                <c:pt idx="8">
                  <c:v>#N/A</c:v>
                </c:pt>
                <c:pt idx="9">
                  <c:v>0.61</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1.76</c:v>
                </c:pt>
                <c:pt idx="2">
                  <c:v>#N/A</c:v>
                </c:pt>
                <c:pt idx="3">
                  <c:v>1.76</c:v>
                </c:pt>
                <c:pt idx="4">
                  <c:v>#N/A</c:v>
                </c:pt>
                <c:pt idx="5">
                  <c:v>1.63</c:v>
                </c:pt>
                <c:pt idx="6">
                  <c:v>#N/A</c:v>
                </c:pt>
                <c:pt idx="7">
                  <c:v>1.99</c:v>
                </c:pt>
                <c:pt idx="8">
                  <c:v>#N/A</c:v>
                </c:pt>
                <c:pt idx="9">
                  <c:v>2.41</c:v>
                </c:pt>
              </c:numCache>
            </c:numRef>
          </c:val>
          <c:extLst xmlns:c16r2="http://schemas.microsoft.com/office/drawing/2015/06/chart">
            <c:ext xmlns:c16="http://schemas.microsoft.com/office/drawing/2014/chart" uri="{C3380CC4-5D6E-409C-BE32-E72D297353CC}">
              <c16:uniqueId val="{00000009-EDD3-4C01-8FD0-116669D51FDC}"/>
            </c:ext>
          </c:extLst>
        </c:ser>
        <c:overlap val="100"/>
        <c:axId val="95688192"/>
        <c:axId val="95689728"/>
      </c:barChart>
      <c:catAx>
        <c:axId val="95688192"/>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689728"/>
        <c:crosses val="autoZero"/>
        <c:auto val="1"/>
        <c:lblAlgn val="ctr"/>
        <c:lblOffset val="100"/>
        <c:tickLblSkip val="1"/>
        <c:tickMarkSkip val="1"/>
      </c:catAx>
      <c:valAx>
        <c:axId val="95689728"/>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688192"/>
        <c:crosses val="autoZero"/>
        <c:crossBetween val="between"/>
      </c:valAx>
      <c:spPr>
        <a:solidFill>
          <a:schemeClr val="bg1"/>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5.6445938365899041E-2"/>
          <c:y val="8.7976539589442848E-2"/>
          <c:w val="0.90356317136844055"/>
          <c:h val="0.63929618768328667"/>
        </c:manualLayout>
      </c:layout>
      <c:barChart>
        <c:barDir val="col"/>
        <c:grouping val="stacked"/>
        <c:ser>
          <c:idx val="0"/>
          <c:order val="0"/>
          <c:tx>
            <c:strRef>
              <c:f>データシート!$A$42</c:f>
              <c:strCache>
                <c:ptCount val="1"/>
                <c:pt idx="0">
                  <c:v>算入公債費等</c:v>
                </c:pt>
              </c:strCache>
            </c:strRef>
          </c:tx>
          <c:spPr>
            <a:solidFill>
              <a:srgbClr val="00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555</c:v>
                </c:pt>
                <c:pt idx="5">
                  <c:v>527</c:v>
                </c:pt>
                <c:pt idx="8">
                  <c:v>513</c:v>
                </c:pt>
                <c:pt idx="11">
                  <c:v>502</c:v>
                </c:pt>
                <c:pt idx="14">
                  <c:v>509</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37</c:v>
                </c:pt>
                <c:pt idx="3">
                  <c:v>33</c:v>
                </c:pt>
                <c:pt idx="6">
                  <c:v>33</c:v>
                </c:pt>
                <c:pt idx="9">
                  <c:v>33</c:v>
                </c:pt>
                <c:pt idx="12">
                  <c:v>33</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60</c:v>
                </c:pt>
                <c:pt idx="3">
                  <c:v>34</c:v>
                </c:pt>
                <c:pt idx="6">
                  <c:v>27</c:v>
                </c:pt>
                <c:pt idx="9">
                  <c:v>16</c:v>
                </c:pt>
                <c:pt idx="12">
                  <c:v>16</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79</c:v>
                </c:pt>
                <c:pt idx="3">
                  <c:v>85</c:v>
                </c:pt>
                <c:pt idx="6">
                  <c:v>84</c:v>
                </c:pt>
                <c:pt idx="9">
                  <c:v>86</c:v>
                </c:pt>
                <c:pt idx="12">
                  <c:v>90</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615</c:v>
                </c:pt>
                <c:pt idx="3">
                  <c:v>599</c:v>
                </c:pt>
                <c:pt idx="6">
                  <c:v>561</c:v>
                </c:pt>
                <c:pt idx="9">
                  <c:v>548</c:v>
                </c:pt>
                <c:pt idx="12">
                  <c:v>542</c:v>
                </c:pt>
              </c:numCache>
            </c:numRef>
          </c:val>
          <c:extLst xmlns:c16r2="http://schemas.microsoft.com/office/drawing/2015/06/chart">
            <c:ext xmlns:c16="http://schemas.microsoft.com/office/drawing/2014/chart" uri="{C3380CC4-5D6E-409C-BE32-E72D297353CC}">
              <c16:uniqueId val="{00000007-D048-4397-80FC-61A6D00D1AC0}"/>
            </c:ext>
          </c:extLst>
        </c:ser>
        <c:gapWidth val="100"/>
        <c:overlap val="100"/>
        <c:axId val="142325632"/>
        <c:axId val="131203072"/>
      </c:barChart>
      <c:lineChart>
        <c:grouping val="standard"/>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236</c:v>
                </c:pt>
                <c:pt idx="2">
                  <c:v>#N/A</c:v>
                </c:pt>
                <c:pt idx="3">
                  <c:v>#N/A</c:v>
                </c:pt>
                <c:pt idx="4">
                  <c:v>224</c:v>
                </c:pt>
                <c:pt idx="5">
                  <c:v>#N/A</c:v>
                </c:pt>
                <c:pt idx="6">
                  <c:v>#N/A</c:v>
                </c:pt>
                <c:pt idx="7">
                  <c:v>192</c:v>
                </c:pt>
                <c:pt idx="8">
                  <c:v>#N/A</c:v>
                </c:pt>
                <c:pt idx="9">
                  <c:v>#N/A</c:v>
                </c:pt>
                <c:pt idx="10">
                  <c:v>181</c:v>
                </c:pt>
                <c:pt idx="11">
                  <c:v>#N/A</c:v>
                </c:pt>
                <c:pt idx="12">
                  <c:v>#N/A</c:v>
                </c:pt>
                <c:pt idx="13">
                  <c:v>172</c:v>
                </c:pt>
                <c:pt idx="14">
                  <c:v>#N/A</c:v>
                </c:pt>
              </c:numCache>
            </c:numRef>
          </c:val>
          <c:extLst xmlns:c16r2="http://schemas.microsoft.com/office/drawing/2015/06/chart">
            <c:ext xmlns:c16="http://schemas.microsoft.com/office/drawing/2014/chart" uri="{C3380CC4-5D6E-409C-BE32-E72D297353CC}">
              <c16:uniqueId val="{00000008-D048-4397-80FC-61A6D00D1AC0}"/>
            </c:ext>
          </c:extLst>
        </c:ser>
        <c:marker val="1"/>
        <c:axId val="142325632"/>
        <c:axId val="131203072"/>
      </c:lineChart>
      <c:catAx>
        <c:axId val="142325632"/>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1203072"/>
        <c:crosses val="autoZero"/>
        <c:auto val="1"/>
        <c:lblAlgn val="ctr"/>
        <c:lblOffset val="100"/>
        <c:tickLblSkip val="1"/>
        <c:tickMarkSkip val="1"/>
      </c:catAx>
      <c:valAx>
        <c:axId val="131203072"/>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2325632"/>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8.3469143709508406E-2"/>
          <c:y val="8.6257433093237704E-2"/>
          <c:w val="0.86496884859089851"/>
          <c:h val="0.58918212773855205"/>
        </c:manualLayout>
      </c:layout>
      <c:barChart>
        <c:barDir val="col"/>
        <c:grouping val="stacked"/>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3635</c:v>
                </c:pt>
                <c:pt idx="5">
                  <c:v>3425</c:v>
                </c:pt>
                <c:pt idx="8">
                  <c:v>3322</c:v>
                </c:pt>
                <c:pt idx="11">
                  <c:v>3136</c:v>
                </c:pt>
                <c:pt idx="14">
                  <c:v>2990</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332</c:v>
                </c:pt>
                <c:pt idx="5">
                  <c:v>392</c:v>
                </c:pt>
                <c:pt idx="8">
                  <c:v>366</c:v>
                </c:pt>
                <c:pt idx="11">
                  <c:v>448</c:v>
                </c:pt>
                <c:pt idx="14">
                  <c:v>456</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925</c:v>
                </c:pt>
                <c:pt idx="5">
                  <c:v>1062</c:v>
                </c:pt>
                <c:pt idx="8">
                  <c:v>1090</c:v>
                </c:pt>
                <c:pt idx="11">
                  <c:v>1219</c:v>
                </c:pt>
                <c:pt idx="14">
                  <c:v>1290</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975</c:v>
                </c:pt>
                <c:pt idx="3">
                  <c:v>940</c:v>
                </c:pt>
                <c:pt idx="6">
                  <c:v>938</c:v>
                </c:pt>
                <c:pt idx="9">
                  <c:v>917</c:v>
                </c:pt>
                <c:pt idx="12">
                  <c:v>896</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126</c:v>
                </c:pt>
                <c:pt idx="3">
                  <c:v>95</c:v>
                </c:pt>
                <c:pt idx="6">
                  <c:v>69</c:v>
                </c:pt>
                <c:pt idx="9">
                  <c:v>53</c:v>
                </c:pt>
                <c:pt idx="12">
                  <c:v>37</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417</c:v>
                </c:pt>
                <c:pt idx="3">
                  <c:v>695</c:v>
                </c:pt>
                <c:pt idx="6">
                  <c:v>932</c:v>
                </c:pt>
                <c:pt idx="9">
                  <c:v>930</c:v>
                </c:pt>
                <c:pt idx="12">
                  <c:v>918</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155</c:v>
                </c:pt>
                <c:pt idx="3">
                  <c:v>126</c:v>
                </c:pt>
                <c:pt idx="6">
                  <c:v>95</c:v>
                </c:pt>
                <c:pt idx="9">
                  <c:v>64</c:v>
                </c:pt>
                <c:pt idx="12">
                  <c:v>32</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4053</c:v>
                </c:pt>
                <c:pt idx="3">
                  <c:v>3802</c:v>
                </c:pt>
                <c:pt idx="6">
                  <c:v>3619</c:v>
                </c:pt>
                <c:pt idx="9">
                  <c:v>3395</c:v>
                </c:pt>
                <c:pt idx="12">
                  <c:v>3073</c:v>
                </c:pt>
              </c:numCache>
            </c:numRef>
          </c:val>
          <c:extLst xmlns:c16r2="http://schemas.microsoft.com/office/drawing/2015/06/chart">
            <c:ext xmlns:c16="http://schemas.microsoft.com/office/drawing/2014/chart" uri="{C3380CC4-5D6E-409C-BE32-E72D297353CC}">
              <c16:uniqueId val="{0000000A-C3FC-4354-8776-81C1DCC883B9}"/>
            </c:ext>
          </c:extLst>
        </c:ser>
        <c:gapWidth val="100"/>
        <c:overlap val="100"/>
        <c:axId val="142670464"/>
        <c:axId val="142693120"/>
      </c:barChart>
      <c:lineChart>
        <c:grouping val="standard"/>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835</c:v>
                </c:pt>
                <c:pt idx="2">
                  <c:v>#N/A</c:v>
                </c:pt>
                <c:pt idx="3">
                  <c:v>#N/A</c:v>
                </c:pt>
                <c:pt idx="4">
                  <c:v>778</c:v>
                </c:pt>
                <c:pt idx="5">
                  <c:v>#N/A</c:v>
                </c:pt>
                <c:pt idx="6">
                  <c:v>#N/A</c:v>
                </c:pt>
                <c:pt idx="7">
                  <c:v>875</c:v>
                </c:pt>
                <c:pt idx="8">
                  <c:v>#N/A</c:v>
                </c:pt>
                <c:pt idx="9">
                  <c:v>#N/A</c:v>
                </c:pt>
                <c:pt idx="10">
                  <c:v>556</c:v>
                </c:pt>
                <c:pt idx="11">
                  <c:v>#N/A</c:v>
                </c:pt>
                <c:pt idx="12">
                  <c:v>#N/A</c:v>
                </c:pt>
                <c:pt idx="13">
                  <c:v>220</c:v>
                </c:pt>
                <c:pt idx="14">
                  <c:v>#N/A</c:v>
                </c:pt>
              </c:numCache>
            </c:numRef>
          </c:val>
          <c:extLst xmlns:c16r2="http://schemas.microsoft.com/office/drawing/2015/06/chart">
            <c:ext xmlns:c16="http://schemas.microsoft.com/office/drawing/2014/chart" uri="{C3380CC4-5D6E-409C-BE32-E72D297353CC}">
              <c16:uniqueId val="{0000000B-C3FC-4354-8776-81C1DCC883B9}"/>
            </c:ext>
          </c:extLst>
        </c:ser>
        <c:marker val="1"/>
        <c:axId val="142670464"/>
        <c:axId val="142693120"/>
      </c:lineChart>
      <c:catAx>
        <c:axId val="142670464"/>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42693120"/>
        <c:crosses val="autoZero"/>
        <c:auto val="1"/>
        <c:lblAlgn val="ctr"/>
        <c:lblOffset val="100"/>
        <c:tickLblSkip val="1"/>
        <c:tickMarkSkip val="1"/>
      </c:catAx>
      <c:valAx>
        <c:axId val="142693120"/>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2670464"/>
        <c:crosses val="autoZero"/>
        <c:crossBetween val="between"/>
      </c:valAx>
      <c:spPr>
        <a:solidFill>
          <a:srgbClr val="FFFFFF"/>
        </a:solidFill>
        <a:ln w="25400">
          <a:noFill/>
        </a:ln>
      </c:spPr>
    </c:plotArea>
    <c:plotVisOnly val="1"/>
    <c:dispBlanksAs val="zero"/>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lang val="ja-JP"/>
  <c:clrMapOvr bg1="lt1" tx1="dk1" bg2="lt2" tx2="dk2" accent1="accent1" accent2="accent2" accent3="accent3" accent4="accent4" accent5="accent5" accent6="accent6" hlink="hlink" folHlink="folHlink"/>
  <c:chart>
    <c:plotArea>
      <c:layout>
        <c:manualLayout>
          <c:layoutTarget val="inner"/>
          <c:xMode val="edge"/>
          <c:yMode val="edge"/>
          <c:x val="0.10652093545035612"/>
          <c:y val="4.9232005384860722E-2"/>
          <c:w val="0.84484011943744164"/>
          <c:h val="0.77957208266474864"/>
        </c:manualLayout>
      </c:layout>
      <c:scatterChart>
        <c:scatterStyle val="lineMarker"/>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extLst xmlns:c16r2="http://schemas.microsoft.com/office/drawing/2015/06/chart">
                <c:ext xmlns:c15="http://schemas.microsoft.com/office/drawing/2012/chart" uri="{CE6537A1-D6FC-4f65-9D91-7224C49458BB}">
                  <c15:dlblFieldTable>
                    <c15:dlblFTEntry>
                      <c15:txfldGUID>{C2ECE91E-622D-4DF5-8609-877694C35EEB}</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extLst xmlns:c16r2="http://schemas.microsoft.com/office/drawing/2015/06/chart">
                <c:ext xmlns:c15="http://schemas.microsoft.com/office/drawing/2012/chart" uri="{CE6537A1-D6FC-4f65-9D91-7224C49458BB}">
                  <c15:dlblFieldTable>
                    <c15:dlblFTEntry>
                      <c15:txfldGUID>{9424E4FC-68E4-4C8B-9C6D-6B9BCA6B1BB4}</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extLst xmlns:c16r2="http://schemas.microsoft.com/office/drawing/2015/06/chart">
                <c:ext xmlns:c15="http://schemas.microsoft.com/office/drawing/2012/chart" uri="{CE6537A1-D6FC-4f65-9D91-7224C49458BB}">
                  <c15:dlblFieldTable>
                    <c15:dlblFTEntry>
                      <c15:txfldGUID>{FB669E4E-249A-4AF7-99BB-E605FDDF7FFB}</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2-D65D-4AFE-A0C6-16FFB4B1F805}"/>
                </c:ext>
              </c:extLst>
            </c:dLbl>
            <c:dLbl>
              <c:idx val="3"/>
              <c:layout/>
              <c:tx>
                <c:strRef>
                  <c:f>公会計指標分析・財政指標組合せ分析表!$N$50</c:f>
                  <c:strCache>
                    <c:ptCount val="1"/>
                    <c:pt idx="0">
                      <c:v>H27</c:v>
                    </c:pt>
                  </c:strCache>
                </c:strRef>
              </c:tx>
              <c:dLblPos val="r"/>
              <c:extLst xmlns:c16r2="http://schemas.microsoft.com/office/drawing/2015/06/chart">
                <c:ext xmlns:c15="http://schemas.microsoft.com/office/drawing/2012/chart" uri="{CE6537A1-D6FC-4f65-9D91-7224C49458BB}">
                  <c15:dlblFieldTable>
                    <c15:dlblFTEntry>
                      <c15:txfldGUID>{BE2AA8C8-8A14-4E91-B69D-5C9B22E3D031}</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3-D65D-4AFE-A0C6-16FFB4B1F805}"/>
                </c:ext>
              </c:extLst>
            </c:dLbl>
            <c:dLbl>
              <c:idx val="4"/>
              <c:layout/>
              <c:tx>
                <c:strRef>
                  <c:f>公会計指標分析・財政指標組合せ分析表!$O$50</c:f>
                  <c:strCache>
                    <c:ptCount val="1"/>
                    <c:pt idx="0">
                      <c:v>H28</c:v>
                    </c:pt>
                  </c:strCache>
                </c:strRef>
              </c:tx>
              <c:dLblPos val="r"/>
              <c:extLst xmlns:c16r2="http://schemas.microsoft.com/office/drawing/2015/06/chart">
                <c:ext xmlns:c15="http://schemas.microsoft.com/office/drawing/2012/chart" uri="{CE6537A1-D6FC-4f65-9D91-7224C49458BB}">
                  <c15:dlblFieldTable>
                    <c15:dlblFTEntry>
                      <c15:txfldGUID>{D29BA8D5-FE26-4D03-B8D5-DC13F2172333}</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Val val="1"/>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59.9</c:v>
                </c:pt>
                <c:pt idx="4">
                  <c:v>61.9</c:v>
                </c:pt>
              </c:numCache>
            </c:numRef>
          </c:xVal>
          <c:yVal>
            <c:numRef>
              <c:f>公会計指標分析・財政指標組合せ分析表!$K$51:$O$51</c:f>
              <c:numCache>
                <c:formatCode>#,##0.0;"▲ "#,##0.0</c:formatCode>
                <c:ptCount val="5"/>
                <c:pt idx="3">
                  <c:v>32.1</c:v>
                </c:pt>
                <c:pt idx="4">
                  <c:v>13</c:v>
                </c:pt>
              </c:numCache>
            </c:numRef>
          </c:yVal>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extLst xmlns:c16r2="http://schemas.microsoft.com/office/drawing/2015/06/chart">
                <c:ext xmlns:c15="http://schemas.microsoft.com/office/drawing/2012/chart" uri="{CE6537A1-D6FC-4f65-9D91-7224C49458BB}">
                  <c15:dlblFieldTable>
                    <c15:dlblFTEntry>
                      <c15:txfldGUID>{DE0A3176-2DE3-4451-9567-F7656AECE159}</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extLst xmlns:c16r2="http://schemas.microsoft.com/office/drawing/2015/06/chart">
                <c:ext xmlns:c15="http://schemas.microsoft.com/office/drawing/2012/chart" uri="{CE6537A1-D6FC-4f65-9D91-7224C49458BB}">
                  <c15:dlblFieldTable>
                    <c15:dlblFTEntry>
                      <c15:txfldGUID>{DB3CF4EE-947D-47A5-A9E5-1F9992DE3333}</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extLst xmlns:c16r2="http://schemas.microsoft.com/office/drawing/2015/06/chart">
                <c:ext xmlns:c15="http://schemas.microsoft.com/office/drawing/2012/chart" uri="{CE6537A1-D6FC-4f65-9D91-7224C49458BB}">
                  <c15:dlblFieldTable>
                    <c15:dlblFTEntry>
                      <c15:txfldGUID>{B0B0ECA3-9698-4F1A-8E77-8EB7151E77C5}</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8-D65D-4AFE-A0C6-16FFB4B1F805}"/>
                </c:ext>
              </c:extLst>
            </c:dLbl>
            <c:dLbl>
              <c:idx val="3"/>
              <c:layout/>
              <c:tx>
                <c:strRef>
                  <c:f>公会計指標分析・財政指標組合せ分析表!$N$50</c:f>
                  <c:strCache>
                    <c:ptCount val="1"/>
                    <c:pt idx="0">
                      <c:v>H27</c:v>
                    </c:pt>
                  </c:strCache>
                </c:strRef>
              </c:tx>
              <c:dLblPos val="t"/>
              <c:extLst xmlns:c16r2="http://schemas.microsoft.com/office/drawing/2015/06/chart">
                <c:ext xmlns:c15="http://schemas.microsoft.com/office/drawing/2012/chart" uri="{CE6537A1-D6FC-4f65-9D91-7224C49458BB}">
                  <c15:dlblFieldTable>
                    <c15:dlblFTEntry>
                      <c15:txfldGUID>{EFF88260-EE39-4B75-A18B-0FE9BCECFEC0}</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9-D65D-4AFE-A0C6-16FFB4B1F805}"/>
                </c:ext>
              </c:extLst>
            </c:dLbl>
            <c:dLbl>
              <c:idx val="4"/>
              <c:layout/>
              <c:tx>
                <c:strRef>
                  <c:f>公会計指標分析・財政指標組合せ分析表!$O$50</c:f>
                  <c:strCache>
                    <c:ptCount val="1"/>
                    <c:pt idx="0">
                      <c:v>H28</c:v>
                    </c:pt>
                  </c:strCache>
                </c:strRef>
              </c:tx>
              <c:dLblPos val="t"/>
              <c:extLst xmlns:c16r2="http://schemas.microsoft.com/office/drawing/2015/06/chart">
                <c:ext xmlns:c15="http://schemas.microsoft.com/office/drawing/2012/chart" uri="{CE6537A1-D6FC-4f65-9D91-7224C49458BB}">
                  <c15:dlblFieldTable>
                    <c15:dlblFTEntry>
                      <c15:txfldGUID>{34C2F6A1-7A1A-4325-A764-29F3365E5D35}</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Val val="1"/>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54.2</c:v>
                </c:pt>
                <c:pt idx="4">
                  <c:v>59.7</c:v>
                </c:pt>
              </c:numCache>
            </c:numRef>
          </c:xVal>
          <c:yVal>
            <c:numRef>
              <c:f>公会計指標分析・財政指標組合せ分析表!$K$55:$O$55</c:f>
              <c:numCache>
                <c:formatCode>#,##0.0;"▲ "#,##0.0</c:formatCode>
                <c:ptCount val="5"/>
                <c:pt idx="3">
                  <c:v>0</c:v>
                </c:pt>
                <c:pt idx="4">
                  <c:v>0</c:v>
                </c:pt>
              </c:numCache>
            </c:numRef>
          </c:yVal>
          <c:extLst xmlns:c16r2="http://schemas.microsoft.com/office/drawing/2015/06/chart">
            <c:ext xmlns:c16="http://schemas.microsoft.com/office/drawing/2014/chart" uri="{C3380CC4-5D6E-409C-BE32-E72D297353CC}">
              <c16:uniqueId val="{0000000B-D65D-4AFE-A0C6-16FFB4B1F805}"/>
            </c:ext>
          </c:extLst>
        </c:ser>
        <c:axId val="142514048"/>
        <c:axId val="142524416"/>
      </c:scatterChart>
      <c:valAx>
        <c:axId val="142514048"/>
        <c:scaling>
          <c:orientation val="minMax"/>
          <c:max val="62.6"/>
          <c:min val="53.7"/>
        </c:scaling>
        <c:axPos val="b"/>
        <c:title>
          <c:tx>
            <c:rich>
              <a:bodyPr/>
              <a:lstStyle/>
              <a:p>
                <a:pPr>
                  <a:defRPr/>
                </a:pPr>
                <a:r>
                  <a:rPr lang="ja-JP" altLang="en-US" sz="1050" b="0"/>
                  <a:t>有形固定資産減価償却率</a:t>
                </a:r>
              </a:p>
            </c:rich>
          </c:tx>
          <c:layout>
            <c:manualLayout>
              <c:xMode val="edge"/>
              <c:yMode val="edge"/>
              <c:x val="0.41341553300957296"/>
              <c:y val="0.91074637851432461"/>
            </c:manualLayout>
          </c:layout>
        </c:title>
        <c:numFmt formatCode="#,##0.0;&quot;▲ &quot;#,##0.0" sourceLinked="0"/>
        <c:maj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2524416"/>
        <c:crosses val="autoZero"/>
        <c:crossBetween val="midCat"/>
      </c:valAx>
      <c:valAx>
        <c:axId val="142524416"/>
        <c:scaling>
          <c:orientation val="minMax"/>
          <c:max val="38"/>
          <c:min val="-4"/>
        </c:scaling>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title>
        <c:numFmt formatCode="#,##0.0;" sourceLinked="0"/>
        <c:majorTickMark val="none"/>
        <c:tickLblPos val="low"/>
        <c:spPr>
          <a:ln>
            <a:noFill/>
          </a:ln>
        </c:spPr>
        <c:txPr>
          <a:bodyPr/>
          <a:lstStyle/>
          <a:p>
            <a:pPr>
              <a:defRPr sz="800" baseline="0">
                <a:latin typeface="ＭＳ Ｐゴシック" pitchFamily="50" charset="-128"/>
              </a:defRPr>
            </a:pPr>
            <a:endParaRPr lang="ja-JP"/>
          </a:p>
        </c:txPr>
        <c:crossAx val="142514048"/>
        <c:crosses val="autoZero"/>
        <c:crossBetween val="midCat"/>
        <c:majorUnit val="4"/>
      </c:valAx>
      <c:spPr>
        <a:solidFill>
          <a:srgbClr val="E6FFD5"/>
        </a:solidFill>
        <a:ln w="19050">
          <a:solidFill>
            <a:sysClr val="windowText" lastClr="000000"/>
          </a:solidFill>
        </a:ln>
      </c:spPr>
    </c:plotArea>
    <c:plotVisOnly val="1"/>
    <c:dispBlanksAs val="span"/>
  </c:chart>
  <c:spPr>
    <a:noFill/>
    <a:ln>
      <a:noFill/>
    </a:ln>
  </c:spPr>
  <c:printSettings>
    <c:headerFooter/>
    <c:pageMargins b="0.75000000000000189" l="0.70000000000000062" r="0.70000000000000062" t="0.7500000000000018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ja-JP"/>
  <c:clrMapOvr bg1="lt1" tx1="dk1" bg2="lt2" tx2="dk2" accent1="accent1" accent2="accent2" accent3="accent3" accent4="accent4" accent5="accent5" accent6="accent6" hlink="hlink" folHlink="folHlink"/>
  <c:chart>
    <c:plotArea>
      <c:layout>
        <c:manualLayout>
          <c:layoutTarget val="inner"/>
          <c:xMode val="edge"/>
          <c:yMode val="edge"/>
          <c:x val="0.1113367874159371"/>
          <c:y val="4.7118521949462457E-2"/>
          <c:w val="0.84704431781868794"/>
          <c:h val="0.77933782786955563"/>
        </c:manualLayout>
      </c:layout>
      <c:scatterChart>
        <c:scatterStyle val="lineMarker"/>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extLst xmlns:c16r2="http://schemas.microsoft.com/office/drawing/2015/06/chart">
                <c:ext xmlns:c15="http://schemas.microsoft.com/office/drawing/2012/chart" uri="{CE6537A1-D6FC-4f65-9D91-7224C49458BB}">
                  <c15:dlblFieldTable>
                    <c15:dlblFTEntry>
                      <c15:txfldGUID>{4631AB30-8AF2-4774-9AD3-F927289A326D}</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0-76FE-40FB-9462-AE14C7AF5793}"/>
                </c:ext>
              </c:extLst>
            </c:dLbl>
            <c:dLbl>
              <c:idx val="1"/>
              <c:layout/>
              <c:tx>
                <c:strRef>
                  <c:f>公会計指標分析・財政指標組合せ分析表!$L$72</c:f>
                  <c:strCache>
                    <c:ptCount val="1"/>
                    <c:pt idx="0">
                      <c:v>H25</c:v>
                    </c:pt>
                  </c:strCache>
                </c:strRef>
              </c:tx>
              <c:dLblPos val="t"/>
              <c:extLst xmlns:c16r2="http://schemas.microsoft.com/office/drawing/2015/06/chart">
                <c:ext xmlns:c15="http://schemas.microsoft.com/office/drawing/2012/chart" uri="{CE6537A1-D6FC-4f65-9D91-7224C49458BB}">
                  <c15:dlblFieldTable>
                    <c15:dlblFTEntry>
                      <c15:txfldGUID>{1BE199BE-C768-4BD4-9AAA-DE9014C26075}</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1-76FE-40FB-9462-AE14C7AF5793}"/>
                </c:ext>
              </c:extLst>
            </c:dLbl>
            <c:dLbl>
              <c:idx val="2"/>
              <c:layout/>
              <c:tx>
                <c:strRef>
                  <c:f>公会計指標分析・財政指標組合せ分析表!$M$72</c:f>
                  <c:strCache>
                    <c:ptCount val="1"/>
                    <c:pt idx="0">
                      <c:v>H26</c:v>
                    </c:pt>
                  </c:strCache>
                </c:strRef>
              </c:tx>
              <c:dLblPos val="t"/>
              <c:extLst xmlns:c16r2="http://schemas.microsoft.com/office/drawing/2015/06/chart">
                <c:ext xmlns:c15="http://schemas.microsoft.com/office/drawing/2012/chart" uri="{CE6537A1-D6FC-4f65-9D91-7224C49458BB}">
                  <c15:dlblFieldTable>
                    <c15:dlblFTEntry>
                      <c15:txfldGUID>{24235B34-0167-4D91-A8EF-E1BCD2DD4688}</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2-76FE-40FB-9462-AE14C7AF5793}"/>
                </c:ext>
              </c:extLst>
            </c:dLbl>
            <c:dLbl>
              <c:idx val="3"/>
              <c:layout/>
              <c:tx>
                <c:strRef>
                  <c:f>公会計指標分析・財政指標組合せ分析表!$N$72</c:f>
                  <c:strCache>
                    <c:ptCount val="1"/>
                    <c:pt idx="0">
                      <c:v>H27</c:v>
                    </c:pt>
                  </c:strCache>
                </c:strRef>
              </c:tx>
              <c:dLblPos val="t"/>
              <c:extLst xmlns:c16r2="http://schemas.microsoft.com/office/drawing/2015/06/chart">
                <c:ext xmlns:c15="http://schemas.microsoft.com/office/drawing/2012/chart" uri="{CE6537A1-D6FC-4f65-9D91-7224C49458BB}">
                  <c15:dlblFieldTable>
                    <c15:dlblFTEntry>
                      <c15:txfldGUID>{7766F686-8997-40BA-BE11-58CAEFBD06A2}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3-76FE-40FB-9462-AE14C7AF5793}"/>
                </c:ext>
              </c:extLst>
            </c:dLbl>
            <c:dLbl>
              <c:idx val="4"/>
              <c:layout/>
              <c:tx>
                <c:strRef>
                  <c:f>公会計指標分析・財政指標組合せ分析表!$O$72</c:f>
                  <c:strCache>
                    <c:ptCount val="1"/>
                    <c:pt idx="0">
                      <c:v>H28</c:v>
                    </c:pt>
                  </c:strCache>
                </c:strRef>
              </c:tx>
              <c:dLblPos val="t"/>
              <c:extLst xmlns:c16r2="http://schemas.microsoft.com/office/drawing/2015/06/chart">
                <c:ext xmlns:c15="http://schemas.microsoft.com/office/drawing/2012/chart" uri="{CE6537A1-D6FC-4f65-9D91-7224C49458BB}">
                  <c15:dlblFieldTable>
                    <c15:dlblFTEntry>
                      <c15:txfldGUID>{486D203D-4D6C-4DC7-BDB4-AD06145C71E5}</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Val val="1"/>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13.2</c:v>
                </c:pt>
                <c:pt idx="1">
                  <c:v>13.2</c:v>
                </c:pt>
                <c:pt idx="2">
                  <c:v>13</c:v>
                </c:pt>
                <c:pt idx="3">
                  <c:v>11.7</c:v>
                </c:pt>
                <c:pt idx="4">
                  <c:v>10.7</c:v>
                </c:pt>
              </c:numCache>
            </c:numRef>
          </c:xVal>
          <c:yVal>
            <c:numRef>
              <c:f>公会計指標分析・財政指標組合せ分析表!$K$73:$O$73</c:f>
              <c:numCache>
                <c:formatCode>#,##0.0;"▲ "#,##0.0</c:formatCode>
                <c:ptCount val="5"/>
                <c:pt idx="0">
                  <c:v>49.6</c:v>
                </c:pt>
                <c:pt idx="1">
                  <c:v>45.9</c:v>
                </c:pt>
                <c:pt idx="2">
                  <c:v>53</c:v>
                </c:pt>
                <c:pt idx="3">
                  <c:v>32.1</c:v>
                </c:pt>
                <c:pt idx="4">
                  <c:v>13</c:v>
                </c:pt>
              </c:numCache>
            </c:numRef>
          </c:yVal>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extLst xmlns:c16r2="http://schemas.microsoft.com/office/drawing/2015/06/chart">
                <c:ext xmlns:c15="http://schemas.microsoft.com/office/drawing/2012/chart" uri="{CE6537A1-D6FC-4f65-9D91-7224C49458BB}">
                  <c15:dlblFieldTable>
                    <c15:dlblFTEntry>
                      <c15:txfldGUID>{92702790-5E60-46E0-9EA3-B515189B173C}</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6-76FE-40FB-9462-AE14C7AF5793}"/>
                </c:ext>
              </c:extLst>
            </c:dLbl>
            <c:dLbl>
              <c:idx val="1"/>
              <c:layout/>
              <c:tx>
                <c:strRef>
                  <c:f>公会計指標分析・財政指標組合せ分析表!$L$72</c:f>
                  <c:strCache>
                    <c:ptCount val="1"/>
                    <c:pt idx="0">
                      <c:v>H25</c:v>
                    </c:pt>
                  </c:strCache>
                </c:strRef>
              </c:tx>
              <c:dLblPos val="t"/>
              <c:extLst xmlns:c16r2="http://schemas.microsoft.com/office/drawing/2015/06/chart">
                <c:ext xmlns:c15="http://schemas.microsoft.com/office/drawing/2012/chart" uri="{CE6537A1-D6FC-4f65-9D91-7224C49458BB}">
                  <c15:dlblFieldTable>
                    <c15:dlblFTEntry>
                      <c15:txfldGUID>{2C8EB5FF-97AE-4BF6-9295-E7F8F7711EF4}</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7-76FE-40FB-9462-AE14C7AF5793}"/>
                </c:ext>
              </c:extLst>
            </c:dLbl>
            <c:dLbl>
              <c:idx val="2"/>
              <c:layout/>
              <c:tx>
                <c:strRef>
                  <c:f>公会計指標分析・財政指標組合せ分析表!$M$72</c:f>
                  <c:strCache>
                    <c:ptCount val="1"/>
                    <c:pt idx="0">
                      <c:v>H26</c:v>
                    </c:pt>
                  </c:strCache>
                </c:strRef>
              </c:tx>
              <c:dLblPos val="t"/>
              <c:extLst xmlns:c16r2="http://schemas.microsoft.com/office/drawing/2015/06/chart">
                <c:ext xmlns:c15="http://schemas.microsoft.com/office/drawing/2012/chart" uri="{CE6537A1-D6FC-4f65-9D91-7224C49458BB}">
                  <c15:dlblFieldTable>
                    <c15:dlblFTEntry>
                      <c15:txfldGUID>{1034824A-777C-493A-9F0D-1F919F1C06AB}</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8-76FE-40FB-9462-AE14C7AF5793}"/>
                </c:ext>
              </c:extLst>
            </c:dLbl>
            <c:dLbl>
              <c:idx val="3"/>
              <c:layout/>
              <c:tx>
                <c:strRef>
                  <c:f>公会計指標分析・財政指標組合せ分析表!$N$72</c:f>
                  <c:strCache>
                    <c:ptCount val="1"/>
                    <c:pt idx="0">
                      <c:v>H27</c:v>
                    </c:pt>
                  </c:strCache>
                </c:strRef>
              </c:tx>
              <c:dLblPos val="t"/>
              <c:extLst xmlns:c16r2="http://schemas.microsoft.com/office/drawing/2015/06/chart">
                <c:ext xmlns:c15="http://schemas.microsoft.com/office/drawing/2012/chart" uri="{CE6537A1-D6FC-4f65-9D91-7224C49458BB}">
                  <c15:dlblFieldTable>
                    <c15:dlblFTEntry>
                      <c15:txfldGUID>{1BB410FB-C2C9-4BFF-B2F8-F10F2FD24172}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9-76FE-40FB-9462-AE14C7AF5793}"/>
                </c:ext>
              </c:extLst>
            </c:dLbl>
            <c:dLbl>
              <c:idx val="4"/>
              <c:layout/>
              <c:tx>
                <c:strRef>
                  <c:f>公会計指標分析・財政指標組合せ分析表!$O$72</c:f>
                  <c:strCache>
                    <c:ptCount val="1"/>
                    <c:pt idx="0">
                      <c:v>H28</c:v>
                    </c:pt>
                  </c:strCache>
                </c:strRef>
              </c:tx>
              <c:dLblPos val="t"/>
              <c:extLst xmlns:c16r2="http://schemas.microsoft.com/office/drawing/2015/06/chart">
                <c:ext xmlns:c15="http://schemas.microsoft.com/office/drawing/2012/chart" uri="{CE6537A1-D6FC-4f65-9D91-7224C49458BB}">
                  <c15:dlblFieldTable>
                    <c15:dlblFTEntry>
                      <c15:txfldGUID>{E4223206-EBA5-4E7D-A6F9-287CA62DC6BB}</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Val val="1"/>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10.1</c:v>
                </c:pt>
                <c:pt idx="1">
                  <c:v>9.1999999999999993</c:v>
                </c:pt>
                <c:pt idx="2">
                  <c:v>8.1999999999999993</c:v>
                </c:pt>
                <c:pt idx="3">
                  <c:v>7.8</c:v>
                </c:pt>
                <c:pt idx="4">
                  <c:v>7.4</c:v>
                </c:pt>
              </c:numCache>
            </c:numRef>
          </c:xVal>
          <c:yVal>
            <c:numRef>
              <c:f>公会計指標分析・財政指標組合せ分析表!$K$77:$O$77</c:f>
              <c:numCache>
                <c:formatCode>#,##0.0;"▲ "#,##0.0</c:formatCode>
                <c:ptCount val="5"/>
                <c:pt idx="0">
                  <c:v>0</c:v>
                </c:pt>
                <c:pt idx="1">
                  <c:v>0</c:v>
                </c:pt>
                <c:pt idx="2">
                  <c:v>0</c:v>
                </c:pt>
                <c:pt idx="3">
                  <c:v>0</c:v>
                </c:pt>
                <c:pt idx="4">
                  <c:v>0</c:v>
                </c:pt>
              </c:numCache>
            </c:numRef>
          </c:yVal>
          <c:extLst xmlns:c16r2="http://schemas.microsoft.com/office/drawing/2015/06/chart">
            <c:ext xmlns:c16="http://schemas.microsoft.com/office/drawing/2014/chart" uri="{C3380CC4-5D6E-409C-BE32-E72D297353CC}">
              <c16:uniqueId val="{0000000B-76FE-40FB-9462-AE14C7AF5793}"/>
            </c:ext>
          </c:extLst>
        </c:ser>
        <c:axId val="143188736"/>
        <c:axId val="143190656"/>
      </c:scatterChart>
      <c:valAx>
        <c:axId val="143188736"/>
        <c:scaling>
          <c:orientation val="minMax"/>
          <c:max val="13.7"/>
          <c:min val="7"/>
        </c:scaling>
        <c:axPos val="b"/>
        <c:title>
          <c:tx>
            <c:rich>
              <a:bodyPr/>
              <a:lstStyle/>
              <a:p>
                <a:pPr>
                  <a:defRPr/>
                </a:pPr>
                <a:r>
                  <a:rPr lang="ja-JP" altLang="en-US" sz="1050" b="0"/>
                  <a:t>実質公債費比率</a:t>
                </a:r>
              </a:p>
            </c:rich>
          </c:tx>
          <c:layout>
            <c:manualLayout>
              <c:xMode val="edge"/>
              <c:yMode val="edge"/>
              <c:x val="0.46793742437462088"/>
              <c:y val="0.89952858833822247"/>
            </c:manualLayout>
          </c:layout>
        </c:title>
        <c:numFmt formatCode="#,##0.0;&quot;▲ &quot;#,##0.0" sourceLinked="0"/>
        <c:maj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3190656"/>
        <c:crosses val="autoZero"/>
        <c:crossBetween val="midCat"/>
      </c:valAx>
      <c:valAx>
        <c:axId val="143190656"/>
        <c:scaling>
          <c:orientation val="minMax"/>
          <c:max val="62"/>
          <c:min val="-7"/>
        </c:scaling>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505E-2"/>
              <c:y val="0.25119654160876925"/>
            </c:manualLayout>
          </c:layout>
        </c:title>
        <c:numFmt formatCode="#,##0.0;" sourceLinked="0"/>
        <c:majorTickMark val="none"/>
        <c:tickLblPos val="low"/>
        <c:spPr>
          <a:ln>
            <a:noFill/>
          </a:ln>
        </c:spPr>
        <c:txPr>
          <a:bodyPr/>
          <a:lstStyle/>
          <a:p>
            <a:pPr>
              <a:defRPr sz="800" baseline="0">
                <a:latin typeface="ＭＳ Ｐゴシック" pitchFamily="50" charset="-128"/>
              </a:defRPr>
            </a:pPr>
            <a:endParaRPr lang="ja-JP"/>
          </a:p>
        </c:txPr>
        <c:crossAx val="143188736"/>
        <c:crosses val="autoZero"/>
        <c:crossBetween val="midCat"/>
        <c:majorUnit val="7"/>
      </c:valAx>
      <c:spPr>
        <a:solidFill>
          <a:srgbClr val="E6FFD5"/>
        </a:solidFill>
        <a:ln w="19050">
          <a:solidFill>
            <a:srgbClr val="000000"/>
          </a:solidFill>
        </a:ln>
      </c:spPr>
    </c:plotArea>
    <c:plotVisOnly val="1"/>
    <c:dispBlanksAs val="gap"/>
  </c:chart>
  <c:spPr>
    <a:noFill/>
    <a:ln>
      <a:noFill/>
    </a:ln>
  </c:spPr>
  <c:printSettings>
    <c:headerFooter/>
    <c:pageMargins b="0.75000000000000189" l="0.70000000000000062" r="0.70000000000000062" t="0.75000000000000189" header="0.30000000000000032" footer="0.30000000000000032"/>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北海道妹背牛町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公営企業債の元利償還金に対する繰入金が増えている一方、元利償還金については、平成２２年度に公債費償還額がピークを迎えた後は減少している。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算入公債費等でも、事業費補正での交付税算入が増加しており、結果的に実質公債費比率の分子は大きく減少している。</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北海道妹背牛町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一般会計等に係る地方債の現在高は、毎年平均３００百万円程減少している。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また他の将来負担額では、公営企業債等繰入見込額で</a:t>
          </a:r>
          <a:r>
            <a:rPr kumimoji="1" lang="en-US" altLang="ja-JP" sz="1400">
              <a:latin typeface="ＭＳ ゴシック" pitchFamily="49" charset="-128"/>
              <a:ea typeface="ＭＳ ゴシック" pitchFamily="49" charset="-128"/>
            </a:rPr>
            <a:t>H26</a:t>
          </a:r>
          <a:r>
            <a:rPr kumimoji="1" lang="ja-JP" altLang="en-US" sz="1400">
              <a:latin typeface="ＭＳ ゴシック" pitchFamily="49" charset="-128"/>
              <a:ea typeface="ＭＳ ゴシック" pitchFamily="49" charset="-128"/>
            </a:rPr>
            <a:t>以降に増加はしているが、全体では減少している。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充当可能財源等でも、地方債の現在高に比例し基準財政需要額算入見込額は減少しているが、充当可能基金は増加しており、将来負担比率の分子は減少傾向にある。</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北海道妹背牛町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3,110
3,097
48.64
3,310,094
3,259,214
50,880
2,102,805
3,072,530</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10.7
13.0</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[ 61.9</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latin typeface="+mn-lt"/>
              <a:ea typeface="+mn-ea"/>
              <a:cs typeface="+mn-cs"/>
            </a:rPr>
            <a:t>　有形固定資産減価償却率は類似団体より高い水準にあるが、今後も保有又は管理する公共施設等の総量を見極めながら、必要とされる公共施設等を適正な状態で計画的に維持管理・修繕・更新等を行う。</a:t>
          </a:r>
          <a:endParaRPr kumimoji="1" lang="ja-JP" altLang="en-US" sz="1100">
            <a:latin typeface="ＭＳ Ｐゴシック"/>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45.0</a:t>
          </a:r>
          <a:endParaRPr kumimoji="1" lang="ja-JP" altLang="en-US" sz="800">
            <a:latin typeface="ＭＳ Ｐゴシック"/>
          </a:endParaRPr>
        </a:p>
      </xdr:txBody>
    </xdr:sp>
    <xdr:clientData/>
  </xdr:oneCellAnchor>
  <xdr:twoCellAnchor>
    <xdr:from>
      <xdr:col>1</xdr:col>
      <xdr:colOff>784225</xdr:colOff>
      <xdr:row>34</xdr:row>
      <xdr:rowOff>141817</xdr:rowOff>
    </xdr:from>
    <xdr:to>
      <xdr:col>4</xdr:col>
      <xdr:colOff>539750</xdr:colOff>
      <xdr:row>34</xdr:row>
      <xdr:rowOff>141817</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48016</xdr:rowOff>
    </xdr:from>
    <xdr:ext cx="359393" cy="225703"/>
    <xdr:sp macro="" textlink="">
      <xdr:nvSpPr>
        <xdr:cNvPr id="52" name="テキスト ボックス 51"/>
        <xdr:cNvSpPr txBox="1"/>
      </xdr:nvSpPr>
      <xdr:spPr>
        <a:xfrm>
          <a:off x="847107" y="66583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32</xdr:row>
      <xdr:rowOff>124883</xdr:rowOff>
    </xdr:from>
    <xdr:to>
      <xdr:col>4</xdr:col>
      <xdr:colOff>539750</xdr:colOff>
      <xdr:row>32</xdr:row>
      <xdr:rowOff>124883</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31082</xdr:rowOff>
    </xdr:from>
    <xdr:ext cx="359393" cy="225703"/>
    <xdr:sp macro="" textlink="">
      <xdr:nvSpPr>
        <xdr:cNvPr id="54" name="テキスト ボックス 53"/>
        <xdr:cNvSpPr txBox="1"/>
      </xdr:nvSpPr>
      <xdr:spPr>
        <a:xfrm>
          <a:off x="847107" y="62985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55.0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56" name="テキスト ボックス 55"/>
        <xdr:cNvSpPr txBox="1"/>
      </xdr:nvSpPr>
      <xdr:spPr>
        <a:xfrm>
          <a:off x="847107" y="59386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28</xdr:row>
      <xdr:rowOff>91017</xdr:rowOff>
    </xdr:from>
    <xdr:to>
      <xdr:col>4</xdr:col>
      <xdr:colOff>539750</xdr:colOff>
      <xdr:row>28</xdr:row>
      <xdr:rowOff>91017</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168666</xdr:rowOff>
    </xdr:from>
    <xdr:ext cx="359393" cy="225703"/>
    <xdr:sp macro="" textlink="">
      <xdr:nvSpPr>
        <xdr:cNvPr id="58" name="テキスト ボックス 57"/>
        <xdr:cNvSpPr txBox="1"/>
      </xdr:nvSpPr>
      <xdr:spPr>
        <a:xfrm>
          <a:off x="847107" y="55788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65.0</a:t>
          </a:r>
          <a:endParaRPr kumimoji="1" lang="ja-JP" altLang="en-US" sz="800">
            <a:latin typeface="ＭＳ Ｐゴシック"/>
          </a:endParaRPr>
        </a:p>
      </xdr:txBody>
    </xdr:sp>
    <xdr:clientData/>
  </xdr:oneCellAnchor>
  <xdr:twoCellAnchor>
    <xdr:from>
      <xdr:col>1</xdr:col>
      <xdr:colOff>784225</xdr:colOff>
      <xdr:row>26</xdr:row>
      <xdr:rowOff>74083</xdr:rowOff>
    </xdr:from>
    <xdr:to>
      <xdr:col>4</xdr:col>
      <xdr:colOff>539750</xdr:colOff>
      <xdr:row>26</xdr:row>
      <xdr:rowOff>74083</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151732</xdr:rowOff>
    </xdr:from>
    <xdr:ext cx="359393" cy="225703"/>
    <xdr:sp macro="" textlink="">
      <xdr:nvSpPr>
        <xdr:cNvPr id="60" name="テキスト ボックス 59"/>
        <xdr:cNvSpPr txBox="1"/>
      </xdr:nvSpPr>
      <xdr:spPr>
        <a:xfrm>
          <a:off x="847107" y="52190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2" name="テキスト ボックス 61"/>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75.0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3387</xdr:rowOff>
    </xdr:from>
    <xdr:to>
      <xdr:col>3</xdr:col>
      <xdr:colOff>1170940</xdr:colOff>
      <xdr:row>34</xdr:row>
      <xdr:rowOff>62654</xdr:rowOff>
    </xdr:to>
    <xdr:cxnSp macro="">
      <xdr:nvCxnSpPr>
        <xdr:cNvPr id="64" name="直線コネクタ 63"/>
        <xdr:cNvCxnSpPr/>
      </xdr:nvCxnSpPr>
      <xdr:spPr>
        <a:xfrm flipV="1">
          <a:off x="4760595" y="5413587"/>
          <a:ext cx="1270" cy="1259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66481</xdr:rowOff>
    </xdr:from>
    <xdr:ext cx="405111" cy="259045"/>
    <xdr:sp macro="" textlink="">
      <xdr:nvSpPr>
        <xdr:cNvPr id="65" name="有形固定資産減価償却率最小値テキスト"/>
        <xdr:cNvSpPr txBox="1"/>
      </xdr:nvSpPr>
      <xdr:spPr>
        <a:xfrm>
          <a:off x="4813300" y="6676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51.1</a:t>
          </a:r>
          <a:endParaRPr kumimoji="1" lang="ja-JP" altLang="en-US" sz="1000" b="1">
            <a:latin typeface="ＭＳ Ｐゴシック"/>
          </a:endParaRPr>
        </a:p>
      </xdr:txBody>
    </xdr:sp>
    <xdr:clientData/>
  </xdr:oneCellAnchor>
  <xdr:twoCellAnchor>
    <xdr:from>
      <xdr:col>3</xdr:col>
      <xdr:colOff>1082675</xdr:colOff>
      <xdr:row>34</xdr:row>
      <xdr:rowOff>62654</xdr:rowOff>
    </xdr:from>
    <xdr:to>
      <xdr:col>3</xdr:col>
      <xdr:colOff>1260475</xdr:colOff>
      <xdr:row>34</xdr:row>
      <xdr:rowOff>62654</xdr:rowOff>
    </xdr:to>
    <xdr:cxnSp macro="">
      <xdr:nvCxnSpPr>
        <xdr:cNvPr id="66" name="直線コネクタ 65"/>
        <xdr:cNvCxnSpPr/>
      </xdr:nvCxnSpPr>
      <xdr:spPr>
        <a:xfrm>
          <a:off x="4673600" y="6673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121514</xdr:rowOff>
    </xdr:from>
    <xdr:ext cx="405111" cy="259045"/>
    <xdr:sp macro="" textlink="">
      <xdr:nvSpPr>
        <xdr:cNvPr id="67" name="有形固定資産減価償却率最大値テキスト"/>
        <xdr:cNvSpPr txBox="1"/>
      </xdr:nvSpPr>
      <xdr:spPr>
        <a:xfrm>
          <a:off x="4813300" y="5188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68.6</a:t>
          </a:r>
          <a:endParaRPr kumimoji="1" lang="ja-JP" altLang="en-US" sz="1000" b="1">
            <a:latin typeface="ＭＳ Ｐゴシック"/>
          </a:endParaRPr>
        </a:p>
      </xdr:txBody>
    </xdr:sp>
    <xdr:clientData/>
  </xdr:oneCellAnchor>
  <xdr:twoCellAnchor>
    <xdr:from>
      <xdr:col>3</xdr:col>
      <xdr:colOff>1082675</xdr:colOff>
      <xdr:row>27</xdr:row>
      <xdr:rowOff>3387</xdr:rowOff>
    </xdr:from>
    <xdr:to>
      <xdr:col>3</xdr:col>
      <xdr:colOff>1260475</xdr:colOff>
      <xdr:row>27</xdr:row>
      <xdr:rowOff>3387</xdr:rowOff>
    </xdr:to>
    <xdr:cxnSp macro="">
      <xdr:nvCxnSpPr>
        <xdr:cNvPr id="68" name="直線コネクタ 67"/>
        <xdr:cNvCxnSpPr/>
      </xdr:nvCxnSpPr>
      <xdr:spPr>
        <a:xfrm>
          <a:off x="4673600" y="5413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30</xdr:row>
      <xdr:rowOff>57167</xdr:rowOff>
    </xdr:from>
    <xdr:ext cx="405111" cy="259045"/>
    <xdr:sp macro="" textlink="">
      <xdr:nvSpPr>
        <xdr:cNvPr id="69" name="有形固定資産減価償却率平均値テキスト"/>
        <xdr:cNvSpPr txBox="1"/>
      </xdr:nvSpPr>
      <xdr:spPr>
        <a:xfrm>
          <a:off x="4813300" y="59817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59.7</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78740</xdr:rowOff>
    </xdr:from>
    <xdr:to>
      <xdr:col>3</xdr:col>
      <xdr:colOff>1222375</xdr:colOff>
      <xdr:row>31</xdr:row>
      <xdr:rowOff>8890</xdr:rowOff>
    </xdr:to>
    <xdr:sp macro="" textlink="">
      <xdr:nvSpPr>
        <xdr:cNvPr id="70" name="フローチャート : 判断 69"/>
        <xdr:cNvSpPr/>
      </xdr:nvSpPr>
      <xdr:spPr>
        <a:xfrm>
          <a:off x="4711700" y="600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32</xdr:row>
      <xdr:rowOff>131657</xdr:rowOff>
    </xdr:from>
    <xdr:to>
      <xdr:col>3</xdr:col>
      <xdr:colOff>511175</xdr:colOff>
      <xdr:row>33</xdr:row>
      <xdr:rowOff>61807</xdr:rowOff>
    </xdr:to>
    <xdr:sp macro="" textlink="">
      <xdr:nvSpPr>
        <xdr:cNvPr id="71" name="フローチャート : 判断 70"/>
        <xdr:cNvSpPr/>
      </xdr:nvSpPr>
      <xdr:spPr>
        <a:xfrm>
          <a:off x="4000500" y="6399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2" name="テキスト ボックス 7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3" name="テキスト ボックス 7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4" name="テキスト ボックス 7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5" name="テキスト ボックス 7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6" name="テキスト ボックス 7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1120775</xdr:colOff>
      <xdr:row>29</xdr:row>
      <xdr:rowOff>91863</xdr:rowOff>
    </xdr:from>
    <xdr:to>
      <xdr:col>3</xdr:col>
      <xdr:colOff>1222375</xdr:colOff>
      <xdr:row>30</xdr:row>
      <xdr:rowOff>22013</xdr:rowOff>
    </xdr:to>
    <xdr:sp macro="" textlink="">
      <xdr:nvSpPr>
        <xdr:cNvPr id="77" name="円/楕円 76"/>
        <xdr:cNvSpPr/>
      </xdr:nvSpPr>
      <xdr:spPr>
        <a:xfrm>
          <a:off x="4711700" y="584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28</xdr:row>
      <xdr:rowOff>114740</xdr:rowOff>
    </xdr:from>
    <xdr:ext cx="405111" cy="259045"/>
    <xdr:sp macro="" textlink="">
      <xdr:nvSpPr>
        <xdr:cNvPr id="78" name="有形固定資産減価償却率該当値テキスト"/>
        <xdr:cNvSpPr txBox="1"/>
      </xdr:nvSpPr>
      <xdr:spPr>
        <a:xfrm>
          <a:off x="4813300" y="5696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61.9</a:t>
          </a:r>
          <a:endParaRPr kumimoji="1" lang="ja-JP" altLang="en-US" sz="1000" b="1">
            <a:solidFill>
              <a:srgbClr val="FF0000"/>
            </a:solidFill>
            <a:latin typeface="ＭＳ Ｐゴシック"/>
          </a:endParaRPr>
        </a:p>
      </xdr:txBody>
    </xdr:sp>
    <xdr:clientData/>
  </xdr:oneCellAnchor>
  <xdr:twoCellAnchor>
    <xdr:from>
      <xdr:col>3</xdr:col>
      <xdr:colOff>409575</xdr:colOff>
      <xdr:row>30</xdr:row>
      <xdr:rowOff>64347</xdr:rowOff>
    </xdr:from>
    <xdr:to>
      <xdr:col>3</xdr:col>
      <xdr:colOff>511175</xdr:colOff>
      <xdr:row>30</xdr:row>
      <xdr:rowOff>165947</xdr:rowOff>
    </xdr:to>
    <xdr:sp macro="" textlink="">
      <xdr:nvSpPr>
        <xdr:cNvPr id="79" name="円/楕円 78"/>
        <xdr:cNvSpPr/>
      </xdr:nvSpPr>
      <xdr:spPr>
        <a:xfrm>
          <a:off x="4000500" y="5988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460375</xdr:colOff>
      <xdr:row>29</xdr:row>
      <xdr:rowOff>142663</xdr:rowOff>
    </xdr:from>
    <xdr:to>
      <xdr:col>3</xdr:col>
      <xdr:colOff>1171575</xdr:colOff>
      <xdr:row>30</xdr:row>
      <xdr:rowOff>115147</xdr:rowOff>
    </xdr:to>
    <xdr:cxnSp macro="">
      <xdr:nvCxnSpPr>
        <xdr:cNvPr id="80" name="直線コネクタ 79"/>
        <xdr:cNvCxnSpPr/>
      </xdr:nvCxnSpPr>
      <xdr:spPr>
        <a:xfrm flipV="1">
          <a:off x="4051300" y="5895763"/>
          <a:ext cx="711200" cy="143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245118</xdr:colOff>
      <xdr:row>33</xdr:row>
      <xdr:rowOff>52933</xdr:rowOff>
    </xdr:from>
    <xdr:ext cx="405111" cy="259045"/>
    <xdr:sp macro="" textlink="">
      <xdr:nvSpPr>
        <xdr:cNvPr id="81" name="n_1aveValue有形固定資産減価償却率"/>
        <xdr:cNvSpPr txBox="1"/>
      </xdr:nvSpPr>
      <xdr:spPr>
        <a:xfrm>
          <a:off x="3836043" y="649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a:t>
          </a:r>
          <a:endParaRPr kumimoji="1" lang="ja-JP" altLang="en-US" sz="1000" b="1">
            <a:solidFill>
              <a:srgbClr val="000080"/>
            </a:solidFill>
            <a:latin typeface="ＭＳ Ｐゴシック"/>
          </a:endParaRPr>
        </a:p>
      </xdr:txBody>
    </xdr:sp>
    <xdr:clientData/>
  </xdr:oneCellAnchor>
  <xdr:oneCellAnchor>
    <xdr:from>
      <xdr:col>3</xdr:col>
      <xdr:colOff>245118</xdr:colOff>
      <xdr:row>29</xdr:row>
      <xdr:rowOff>11024</xdr:rowOff>
    </xdr:from>
    <xdr:ext cx="405111" cy="259045"/>
    <xdr:sp macro="" textlink="">
      <xdr:nvSpPr>
        <xdr:cNvPr id="82" name="n_1mainValue有形固定資産減価償却率"/>
        <xdr:cNvSpPr txBox="1"/>
      </xdr:nvSpPr>
      <xdr:spPr>
        <a:xfrm>
          <a:off x="3836043" y="57641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59.9</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3" name="正方形/長方形 82"/>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4" name="正方形/長方形 83"/>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5" name="正方形/長方形 84"/>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6" name="正方形/長方形 8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7" name="正方形/長方形 8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8" name="正方形/長方形 8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9" name="テキスト ボックス 8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lang="en-US" altLang="ja-JP"/>
        </a:p>
        <a:p>
          <a:r>
            <a:rPr lang="ja-JP" altLang="en-US"/>
            <a:t>　債務償還可能年数は総務省で算出式を精査中であり、財政状況資料集においては、平成</a:t>
          </a:r>
          <a:r>
            <a:rPr lang="en-US" altLang="ja-JP"/>
            <a:t>29</a:t>
          </a:r>
          <a:r>
            <a:rPr lang="ja-JP" altLang="en-US"/>
            <a:t>年度より公表する。</a:t>
          </a:r>
          <a:endParaRPr lang="en-US" altLang="ja-JP"/>
        </a:p>
        <a:p>
          <a:endParaRPr lang="ja-JP"/>
        </a:p>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0" name="正方形/長方形 89"/>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1" name="正方形/長方形 9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2" name="正方形/長方形 9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3" name="テキスト ボックス 9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4" name="テキスト ボックス 9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5" name="テキスト ボックス 9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6" name="テキスト ボックス 9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北海道妹背牛町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3,110
3,097
48.64
3,310,094
3,259,214
50,880
2,102,805
3,072,530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10.7
13.0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67056</xdr:rowOff>
    </xdr:from>
    <xdr:to>
      <xdr:col>6</xdr:col>
      <xdr:colOff>510540</xdr:colOff>
      <xdr:row>40</xdr:row>
      <xdr:rowOff>158496</xdr:rowOff>
    </xdr:to>
    <xdr:cxnSp macro="">
      <xdr:nvCxnSpPr>
        <xdr:cNvPr id="55" name="直線コネクタ 54"/>
        <xdr:cNvCxnSpPr/>
      </xdr:nvCxnSpPr>
      <xdr:spPr>
        <a:xfrm flipV="1">
          <a:off x="4634865" y="5896356"/>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162323</xdr:rowOff>
    </xdr:from>
    <xdr:ext cx="405111" cy="259045"/>
    <xdr:sp macro="" textlink="">
      <xdr:nvSpPr>
        <xdr:cNvPr id="56" name="【道路】&#10;有形固定資産減価償却率最小値テキスト"/>
        <xdr:cNvSpPr txBox="1"/>
      </xdr:nvSpPr>
      <xdr:spPr>
        <a:xfrm>
          <a:off x="4724400" y="7020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53.2</a:t>
          </a:r>
          <a:endParaRPr kumimoji="1" lang="ja-JP" altLang="en-US" sz="1000" b="1">
            <a:latin typeface="ＭＳ Ｐゴシック"/>
          </a:endParaRPr>
        </a:p>
      </xdr:txBody>
    </xdr:sp>
    <xdr:clientData/>
  </xdr:oneCellAnchor>
  <xdr:twoCellAnchor>
    <xdr:from>
      <xdr:col>6</xdr:col>
      <xdr:colOff>422275</xdr:colOff>
      <xdr:row>40</xdr:row>
      <xdr:rowOff>158496</xdr:rowOff>
    </xdr:from>
    <xdr:to>
      <xdr:col>6</xdr:col>
      <xdr:colOff>600075</xdr:colOff>
      <xdr:row>40</xdr:row>
      <xdr:rowOff>158496</xdr:rowOff>
    </xdr:to>
    <xdr:cxnSp macro="">
      <xdr:nvCxnSpPr>
        <xdr:cNvPr id="57" name="直線コネクタ 56"/>
        <xdr:cNvCxnSpPr/>
      </xdr:nvCxnSpPr>
      <xdr:spPr>
        <a:xfrm>
          <a:off x="4546600" y="7016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33</xdr:row>
      <xdr:rowOff>13733</xdr:rowOff>
    </xdr:from>
    <xdr:ext cx="405111" cy="259045"/>
    <xdr:sp macro="" textlink="">
      <xdr:nvSpPr>
        <xdr:cNvPr id="58" name="【道路】&#10;有形固定資産減価償却率最大値テキスト"/>
        <xdr:cNvSpPr txBox="1"/>
      </xdr:nvSpPr>
      <xdr:spPr>
        <a:xfrm>
          <a:off x="4724400" y="5671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77.7</a:t>
          </a:r>
          <a:endParaRPr kumimoji="1" lang="ja-JP" altLang="en-US" sz="1000" b="1">
            <a:latin typeface="ＭＳ Ｐゴシック"/>
          </a:endParaRPr>
        </a:p>
      </xdr:txBody>
    </xdr:sp>
    <xdr:clientData/>
  </xdr:oneCellAnchor>
  <xdr:twoCellAnchor>
    <xdr:from>
      <xdr:col>6</xdr:col>
      <xdr:colOff>422275</xdr:colOff>
      <xdr:row>34</xdr:row>
      <xdr:rowOff>67056</xdr:rowOff>
    </xdr:from>
    <xdr:to>
      <xdr:col>6</xdr:col>
      <xdr:colOff>600075</xdr:colOff>
      <xdr:row>34</xdr:row>
      <xdr:rowOff>67056</xdr:rowOff>
    </xdr:to>
    <xdr:cxnSp macro="">
      <xdr:nvCxnSpPr>
        <xdr:cNvPr id="59" name="直線コネクタ 58"/>
        <xdr:cNvCxnSpPr/>
      </xdr:nvCxnSpPr>
      <xdr:spPr>
        <a:xfrm>
          <a:off x="4546600" y="5896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124985</xdr:rowOff>
    </xdr:from>
    <xdr:ext cx="405111" cy="259045"/>
    <xdr:sp macro="" textlink="">
      <xdr:nvSpPr>
        <xdr:cNvPr id="60" name="【道路】&#10;有形固定資産減価償却率平均値テキスト"/>
        <xdr:cNvSpPr txBox="1"/>
      </xdr:nvSpPr>
      <xdr:spPr>
        <a:xfrm>
          <a:off x="4724400" y="64686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146558</xdr:rowOff>
    </xdr:from>
    <xdr:to>
      <xdr:col>6</xdr:col>
      <xdr:colOff>561975</xdr:colOff>
      <xdr:row>38</xdr:row>
      <xdr:rowOff>76708</xdr:rowOff>
    </xdr:to>
    <xdr:sp macro="" textlink="">
      <xdr:nvSpPr>
        <xdr:cNvPr id="61" name="フローチャート : 判断 60"/>
        <xdr:cNvSpPr/>
      </xdr:nvSpPr>
      <xdr:spPr>
        <a:xfrm>
          <a:off x="4584700" y="649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40</xdr:row>
      <xdr:rowOff>11684</xdr:rowOff>
    </xdr:from>
    <xdr:to>
      <xdr:col>5</xdr:col>
      <xdr:colOff>409575</xdr:colOff>
      <xdr:row>40</xdr:row>
      <xdr:rowOff>113284</xdr:rowOff>
    </xdr:to>
    <xdr:sp macro="" textlink="">
      <xdr:nvSpPr>
        <xdr:cNvPr id="62" name="フローチャート : 判断 61"/>
        <xdr:cNvSpPr/>
      </xdr:nvSpPr>
      <xdr:spPr>
        <a:xfrm>
          <a:off x="3746500" y="68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18542</xdr:rowOff>
    </xdr:from>
    <xdr:to>
      <xdr:col>6</xdr:col>
      <xdr:colOff>561975</xdr:colOff>
      <xdr:row>37</xdr:row>
      <xdr:rowOff>120142</xdr:rowOff>
    </xdr:to>
    <xdr:sp macro="" textlink="">
      <xdr:nvSpPr>
        <xdr:cNvPr id="68" name="円/楕円 67"/>
        <xdr:cNvSpPr/>
      </xdr:nvSpPr>
      <xdr:spPr>
        <a:xfrm>
          <a:off x="4584700" y="6362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36</xdr:row>
      <xdr:rowOff>41419</xdr:rowOff>
    </xdr:from>
    <xdr:ext cx="405111" cy="259045"/>
    <xdr:sp macro="" textlink="">
      <xdr:nvSpPr>
        <xdr:cNvPr id="69" name="【道路】&#10;有形固定資産減価償却率該当値テキスト"/>
        <xdr:cNvSpPr txBox="1"/>
      </xdr:nvSpPr>
      <xdr:spPr>
        <a:xfrm>
          <a:off x="4724400" y="6213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66.4</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105410</xdr:rowOff>
    </xdr:from>
    <xdr:to>
      <xdr:col>5</xdr:col>
      <xdr:colOff>409575</xdr:colOff>
      <xdr:row>38</xdr:row>
      <xdr:rowOff>35560</xdr:rowOff>
    </xdr:to>
    <xdr:sp macro="" textlink="">
      <xdr:nvSpPr>
        <xdr:cNvPr id="70" name="円/楕円 69"/>
        <xdr:cNvSpPr/>
      </xdr:nvSpPr>
      <xdr:spPr>
        <a:xfrm>
          <a:off x="3746500" y="644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37</xdr:row>
      <xdr:rowOff>69342</xdr:rowOff>
    </xdr:from>
    <xdr:to>
      <xdr:col>6</xdr:col>
      <xdr:colOff>511175</xdr:colOff>
      <xdr:row>37</xdr:row>
      <xdr:rowOff>156210</xdr:rowOff>
    </xdr:to>
    <xdr:cxnSp macro="">
      <xdr:nvCxnSpPr>
        <xdr:cNvPr id="71" name="直線コネクタ 70"/>
        <xdr:cNvCxnSpPr/>
      </xdr:nvCxnSpPr>
      <xdr:spPr>
        <a:xfrm flipV="1">
          <a:off x="3797300" y="6412992"/>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40</xdr:row>
      <xdr:rowOff>104411</xdr:rowOff>
    </xdr:from>
    <xdr:ext cx="405111" cy="259045"/>
    <xdr:sp macro="" textlink="">
      <xdr:nvSpPr>
        <xdr:cNvPr id="72" name="n_1aveValue【道路】&#10;有形固定資産減価償却率"/>
        <xdr:cNvSpPr txBox="1"/>
      </xdr:nvSpPr>
      <xdr:spPr>
        <a:xfrm>
          <a:off x="3582043" y="6962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a:t>
          </a:r>
          <a:endParaRPr kumimoji="1" lang="ja-JP" altLang="en-US" sz="1000" b="1">
            <a:solidFill>
              <a:srgbClr val="000080"/>
            </a:solidFill>
            <a:latin typeface="ＭＳ Ｐゴシック"/>
          </a:endParaRPr>
        </a:p>
      </xdr:txBody>
    </xdr:sp>
    <xdr:clientData/>
  </xdr:oneCellAnchor>
  <xdr:oneCellAnchor>
    <xdr:from>
      <xdr:col>5</xdr:col>
      <xdr:colOff>143518</xdr:colOff>
      <xdr:row>36</xdr:row>
      <xdr:rowOff>52087</xdr:rowOff>
    </xdr:from>
    <xdr:ext cx="405111" cy="259045"/>
    <xdr:sp macro="" textlink="">
      <xdr:nvSpPr>
        <xdr:cNvPr id="73" name="n_1mainValue【道路】&#10;有形固定資産減価償却率"/>
        <xdr:cNvSpPr txBox="1"/>
      </xdr:nvSpPr>
      <xdr:spPr>
        <a:xfrm>
          <a:off x="3582043" y="622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64.5</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31.633</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2" name="テキスト ボックス 81"/>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4" name="直線コネクタ 83"/>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5" name="テキスト ボックス 84"/>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6" name="直線コネクタ 85"/>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39</xdr:row>
      <xdr:rowOff>29227</xdr:rowOff>
    </xdr:from>
    <xdr:ext cx="595419" cy="259045"/>
    <xdr:sp macro="" textlink="">
      <xdr:nvSpPr>
        <xdr:cNvPr id="87" name="テキスト ボックス 86"/>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8" name="直線コネクタ 87"/>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162577</xdr:rowOff>
    </xdr:from>
    <xdr:ext cx="595419" cy="259045"/>
    <xdr:sp macro="" textlink="">
      <xdr:nvSpPr>
        <xdr:cNvPr id="89" name="テキスト ボックス 88"/>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0" name="直線コネクタ 89"/>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124477</xdr:rowOff>
    </xdr:from>
    <xdr:ext cx="595419" cy="259045"/>
    <xdr:sp macro="" textlink="">
      <xdr:nvSpPr>
        <xdr:cNvPr id="91" name="テキスト ボックス 90"/>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2" name="直線コネクタ 91"/>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86377</xdr:rowOff>
    </xdr:from>
    <xdr:ext cx="595419" cy="259045"/>
    <xdr:sp macro="" textlink="">
      <xdr:nvSpPr>
        <xdr:cNvPr id="93" name="テキスト ボックス 92"/>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4" name="直線コネクタ 9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30</xdr:row>
      <xdr:rowOff>48277</xdr:rowOff>
    </xdr:from>
    <xdr:ext cx="685572" cy="259045"/>
    <xdr:sp macro="" textlink="">
      <xdr:nvSpPr>
        <xdr:cNvPr id="95" name="テキスト ボックス 94"/>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6"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170197</xdr:rowOff>
    </xdr:from>
    <xdr:to>
      <xdr:col>15</xdr:col>
      <xdr:colOff>180340</xdr:colOff>
      <xdr:row>41</xdr:row>
      <xdr:rowOff>154972</xdr:rowOff>
    </xdr:to>
    <xdr:cxnSp macro="">
      <xdr:nvCxnSpPr>
        <xdr:cNvPr id="97" name="直線コネクタ 96"/>
        <xdr:cNvCxnSpPr/>
      </xdr:nvCxnSpPr>
      <xdr:spPr>
        <a:xfrm flipV="1">
          <a:off x="10476865" y="5828047"/>
          <a:ext cx="0" cy="135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158799</xdr:rowOff>
    </xdr:from>
    <xdr:ext cx="534377" cy="259045"/>
    <xdr:sp macro="" textlink="">
      <xdr:nvSpPr>
        <xdr:cNvPr id="98" name="【道路】&#10;一人当たり延長最小値テキスト"/>
        <xdr:cNvSpPr txBox="1"/>
      </xdr:nvSpPr>
      <xdr:spPr>
        <a:xfrm>
          <a:off x="10566400" y="7188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28.650</a:t>
          </a:r>
          <a:endParaRPr kumimoji="1" lang="ja-JP" altLang="en-US" sz="1000" b="1">
            <a:latin typeface="ＭＳ Ｐゴシック"/>
          </a:endParaRPr>
        </a:p>
      </xdr:txBody>
    </xdr:sp>
    <xdr:clientData/>
  </xdr:oneCellAnchor>
  <xdr:twoCellAnchor>
    <xdr:from>
      <xdr:col>15</xdr:col>
      <xdr:colOff>92075</xdr:colOff>
      <xdr:row>41</xdr:row>
      <xdr:rowOff>154972</xdr:rowOff>
    </xdr:from>
    <xdr:to>
      <xdr:col>15</xdr:col>
      <xdr:colOff>269875</xdr:colOff>
      <xdr:row>41</xdr:row>
      <xdr:rowOff>154972</xdr:rowOff>
    </xdr:to>
    <xdr:cxnSp macro="">
      <xdr:nvCxnSpPr>
        <xdr:cNvPr id="99" name="直線コネクタ 98"/>
        <xdr:cNvCxnSpPr/>
      </xdr:nvCxnSpPr>
      <xdr:spPr>
        <a:xfrm>
          <a:off x="10388600" y="7184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116874</xdr:rowOff>
    </xdr:from>
    <xdr:ext cx="599010" cy="259045"/>
    <xdr:sp macro="" textlink="">
      <xdr:nvSpPr>
        <xdr:cNvPr id="100" name="【道路】&#10;一人当たり延長最大値テキスト"/>
        <xdr:cNvSpPr txBox="1"/>
      </xdr:nvSpPr>
      <xdr:spPr>
        <a:xfrm>
          <a:off x="10566400" y="5603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740.658</a:t>
          </a:r>
          <a:endParaRPr kumimoji="1" lang="ja-JP" altLang="en-US" sz="1000" b="1">
            <a:latin typeface="ＭＳ Ｐゴシック"/>
          </a:endParaRPr>
        </a:p>
      </xdr:txBody>
    </xdr:sp>
    <xdr:clientData/>
  </xdr:oneCellAnchor>
  <xdr:twoCellAnchor>
    <xdr:from>
      <xdr:col>15</xdr:col>
      <xdr:colOff>92075</xdr:colOff>
      <xdr:row>33</xdr:row>
      <xdr:rowOff>170197</xdr:rowOff>
    </xdr:from>
    <xdr:to>
      <xdr:col>15</xdr:col>
      <xdr:colOff>269875</xdr:colOff>
      <xdr:row>33</xdr:row>
      <xdr:rowOff>170197</xdr:rowOff>
    </xdr:to>
    <xdr:cxnSp macro="">
      <xdr:nvCxnSpPr>
        <xdr:cNvPr id="101" name="直線コネクタ 100"/>
        <xdr:cNvCxnSpPr/>
      </xdr:nvCxnSpPr>
      <xdr:spPr>
        <a:xfrm>
          <a:off x="10388600" y="5828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39</xdr:row>
      <xdr:rowOff>75821</xdr:rowOff>
    </xdr:from>
    <xdr:ext cx="599010" cy="259045"/>
    <xdr:sp macro="" textlink="">
      <xdr:nvSpPr>
        <xdr:cNvPr id="102" name="【道路】&#10;一人当たり延長平均値テキスト"/>
        <xdr:cNvSpPr txBox="1"/>
      </xdr:nvSpPr>
      <xdr:spPr>
        <a:xfrm>
          <a:off x="10566400" y="67623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145.541</a:t>
          </a:r>
          <a:endParaRPr kumimoji="1" lang="ja-JP" altLang="en-US" sz="1000" b="1">
            <a:solidFill>
              <a:srgbClr val="000080"/>
            </a:solidFill>
            <a:latin typeface="ＭＳ Ｐゴシック"/>
          </a:endParaRPr>
        </a:p>
      </xdr:txBody>
    </xdr:sp>
    <xdr:clientData/>
  </xdr:oneCellAnchor>
  <xdr:twoCellAnchor>
    <xdr:from>
      <xdr:col>15</xdr:col>
      <xdr:colOff>130175</xdr:colOff>
      <xdr:row>40</xdr:row>
      <xdr:rowOff>52944</xdr:rowOff>
    </xdr:from>
    <xdr:to>
      <xdr:col>15</xdr:col>
      <xdr:colOff>231775</xdr:colOff>
      <xdr:row>40</xdr:row>
      <xdr:rowOff>154544</xdr:rowOff>
    </xdr:to>
    <xdr:sp macro="" textlink="">
      <xdr:nvSpPr>
        <xdr:cNvPr id="103" name="フローチャート : 判断 102"/>
        <xdr:cNvSpPr/>
      </xdr:nvSpPr>
      <xdr:spPr>
        <a:xfrm>
          <a:off x="10426700" y="6910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41</xdr:row>
      <xdr:rowOff>10524</xdr:rowOff>
    </xdr:from>
    <xdr:to>
      <xdr:col>14</xdr:col>
      <xdr:colOff>79375</xdr:colOff>
      <xdr:row>41</xdr:row>
      <xdr:rowOff>112124</xdr:rowOff>
    </xdr:to>
    <xdr:sp macro="" textlink="">
      <xdr:nvSpPr>
        <xdr:cNvPr id="104" name="フローチャート : 判断 103"/>
        <xdr:cNvSpPr/>
      </xdr:nvSpPr>
      <xdr:spPr>
        <a:xfrm>
          <a:off x="9588500" y="703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5" name="テキスト ボックス 10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6" name="テキスト ボックス 10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7" name="テキスト ボックス 10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8" name="テキスト ボックス 10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9" name="テキスト ボックス 10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41</xdr:row>
      <xdr:rowOff>18838</xdr:rowOff>
    </xdr:from>
    <xdr:to>
      <xdr:col>15</xdr:col>
      <xdr:colOff>231775</xdr:colOff>
      <xdr:row>41</xdr:row>
      <xdr:rowOff>120438</xdr:rowOff>
    </xdr:to>
    <xdr:sp macro="" textlink="">
      <xdr:nvSpPr>
        <xdr:cNvPr id="110" name="円/楕円 109"/>
        <xdr:cNvSpPr/>
      </xdr:nvSpPr>
      <xdr:spPr>
        <a:xfrm>
          <a:off x="10426700" y="704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40</xdr:row>
      <xdr:rowOff>105215</xdr:rowOff>
    </xdr:from>
    <xdr:ext cx="534377" cy="259045"/>
    <xdr:sp macro="" textlink="">
      <xdr:nvSpPr>
        <xdr:cNvPr id="111" name="【道路】&#10;一人当たり延長該当値テキスト"/>
        <xdr:cNvSpPr txBox="1"/>
      </xdr:nvSpPr>
      <xdr:spPr>
        <a:xfrm>
          <a:off x="10566400" y="6963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73.445</a:t>
          </a:r>
          <a:endParaRPr kumimoji="1" lang="ja-JP" altLang="en-US" sz="1000" b="1">
            <a:solidFill>
              <a:srgbClr val="FF0000"/>
            </a:solidFill>
            <a:latin typeface="ＭＳ Ｐゴシック"/>
          </a:endParaRPr>
        </a:p>
      </xdr:txBody>
    </xdr:sp>
    <xdr:clientData/>
  </xdr:oneCellAnchor>
  <xdr:twoCellAnchor>
    <xdr:from>
      <xdr:col>13</xdr:col>
      <xdr:colOff>663575</xdr:colOff>
      <xdr:row>41</xdr:row>
      <xdr:rowOff>22606</xdr:rowOff>
    </xdr:from>
    <xdr:to>
      <xdr:col>14</xdr:col>
      <xdr:colOff>79375</xdr:colOff>
      <xdr:row>41</xdr:row>
      <xdr:rowOff>124206</xdr:rowOff>
    </xdr:to>
    <xdr:sp macro="" textlink="">
      <xdr:nvSpPr>
        <xdr:cNvPr id="112" name="円/楕円 111"/>
        <xdr:cNvSpPr/>
      </xdr:nvSpPr>
      <xdr:spPr>
        <a:xfrm>
          <a:off x="9588500" y="7052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41</xdr:row>
      <xdr:rowOff>69638</xdr:rowOff>
    </xdr:from>
    <xdr:to>
      <xdr:col>15</xdr:col>
      <xdr:colOff>180975</xdr:colOff>
      <xdr:row>41</xdr:row>
      <xdr:rowOff>73406</xdr:rowOff>
    </xdr:to>
    <xdr:cxnSp macro="">
      <xdr:nvCxnSpPr>
        <xdr:cNvPr id="113" name="直線コネクタ 112"/>
        <xdr:cNvCxnSpPr/>
      </xdr:nvCxnSpPr>
      <xdr:spPr>
        <a:xfrm flipV="1">
          <a:off x="9639300" y="7099088"/>
          <a:ext cx="838200" cy="3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434485</xdr:colOff>
      <xdr:row>39</xdr:row>
      <xdr:rowOff>128651</xdr:rowOff>
    </xdr:from>
    <xdr:ext cx="534377" cy="259045"/>
    <xdr:sp macro="" textlink="">
      <xdr:nvSpPr>
        <xdr:cNvPr id="114" name="n_1aveValue【道路】&#10;一人当たり延長"/>
        <xdr:cNvSpPr txBox="1"/>
      </xdr:nvSpPr>
      <xdr:spPr>
        <a:xfrm>
          <a:off x="9359410" y="681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77.809</a:t>
          </a:r>
          <a:endParaRPr kumimoji="1" lang="ja-JP" altLang="en-US" sz="1000" b="1">
            <a:solidFill>
              <a:srgbClr val="000080"/>
            </a:solidFill>
            <a:latin typeface="ＭＳ Ｐゴシック"/>
          </a:endParaRPr>
        </a:p>
      </xdr:txBody>
    </xdr:sp>
    <xdr:clientData/>
  </xdr:oneCellAnchor>
  <xdr:oneCellAnchor>
    <xdr:from>
      <xdr:col>13</xdr:col>
      <xdr:colOff>434485</xdr:colOff>
      <xdr:row>41</xdr:row>
      <xdr:rowOff>115333</xdr:rowOff>
    </xdr:from>
    <xdr:ext cx="534377" cy="259045"/>
    <xdr:sp macro="" textlink="">
      <xdr:nvSpPr>
        <xdr:cNvPr id="115" name="n_1mainValue【道路】&#10;一人当たり延長"/>
        <xdr:cNvSpPr txBox="1"/>
      </xdr:nvSpPr>
      <xdr:spPr>
        <a:xfrm>
          <a:off x="9359410" y="7144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71.467</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6" name="正方形/長方形 11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7" name="正方形/長方形 11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8" name="正方形/長方形 11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9" name="正方形/長方形 11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0" name="正方形/長方形 11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1" name="正方形/長方形 12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2" name="正方形/長方形 12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3" name="正方形/長方形 12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4" name="テキスト ボックス 12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5" name="直線コネクタ 12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6" name="テキスト ボックス 125"/>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7" name="直線コネクタ 126"/>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8" name="テキスト ボックス 127"/>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9" name="直線コネクタ 128"/>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30" name="テキスト ボックス 129"/>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31" name="直線コネクタ 130"/>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32" name="テキスト ボックス 131"/>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33" name="直線コネクタ 132"/>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34" name="テキスト ボックス 133"/>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5" name="直線コネクタ 13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6" name="テキスト ボックス 135"/>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7"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123444</xdr:rowOff>
    </xdr:from>
    <xdr:to>
      <xdr:col>6</xdr:col>
      <xdr:colOff>510540</xdr:colOff>
      <xdr:row>63</xdr:row>
      <xdr:rowOff>166878</xdr:rowOff>
    </xdr:to>
    <xdr:cxnSp macro="">
      <xdr:nvCxnSpPr>
        <xdr:cNvPr id="138" name="直線コネクタ 137"/>
        <xdr:cNvCxnSpPr/>
      </xdr:nvCxnSpPr>
      <xdr:spPr>
        <a:xfrm flipV="1">
          <a:off x="4634865" y="9724644"/>
          <a:ext cx="0"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170705</xdr:rowOff>
    </xdr:from>
    <xdr:ext cx="405111" cy="259045"/>
    <xdr:sp macro="" textlink="">
      <xdr:nvSpPr>
        <xdr:cNvPr id="139" name="【橋りょう・トンネル】&#10;有形固定資産減価償却率最小値テキスト"/>
        <xdr:cNvSpPr txBox="1"/>
      </xdr:nvSpPr>
      <xdr:spPr>
        <a:xfrm>
          <a:off x="4724400" y="1097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50.1</a:t>
          </a:r>
          <a:endParaRPr kumimoji="1" lang="ja-JP" altLang="en-US" sz="1000" b="1">
            <a:latin typeface="ＭＳ Ｐゴシック"/>
          </a:endParaRPr>
        </a:p>
      </xdr:txBody>
    </xdr:sp>
    <xdr:clientData/>
  </xdr:oneCellAnchor>
  <xdr:twoCellAnchor>
    <xdr:from>
      <xdr:col>6</xdr:col>
      <xdr:colOff>422275</xdr:colOff>
      <xdr:row>63</xdr:row>
      <xdr:rowOff>166878</xdr:rowOff>
    </xdr:from>
    <xdr:to>
      <xdr:col>6</xdr:col>
      <xdr:colOff>600075</xdr:colOff>
      <xdr:row>63</xdr:row>
      <xdr:rowOff>166878</xdr:rowOff>
    </xdr:to>
    <xdr:cxnSp macro="">
      <xdr:nvCxnSpPr>
        <xdr:cNvPr id="140" name="直線コネクタ 139"/>
        <xdr:cNvCxnSpPr/>
      </xdr:nvCxnSpPr>
      <xdr:spPr>
        <a:xfrm>
          <a:off x="4546600" y="1096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70121</xdr:rowOff>
    </xdr:from>
    <xdr:ext cx="405111" cy="259045"/>
    <xdr:sp macro="" textlink="">
      <xdr:nvSpPr>
        <xdr:cNvPr id="141" name="【橋りょう・トンネル】&#10;有形固定資産減価償却率最大値テキスト"/>
        <xdr:cNvSpPr txBox="1"/>
      </xdr:nvSpPr>
      <xdr:spPr>
        <a:xfrm>
          <a:off x="4724400" y="9499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77.3</a:t>
          </a:r>
          <a:endParaRPr kumimoji="1" lang="ja-JP" altLang="en-US" sz="1000" b="1">
            <a:latin typeface="ＭＳ Ｐゴシック"/>
          </a:endParaRPr>
        </a:p>
      </xdr:txBody>
    </xdr:sp>
    <xdr:clientData/>
  </xdr:oneCellAnchor>
  <xdr:twoCellAnchor>
    <xdr:from>
      <xdr:col>6</xdr:col>
      <xdr:colOff>422275</xdr:colOff>
      <xdr:row>56</xdr:row>
      <xdr:rowOff>123444</xdr:rowOff>
    </xdr:from>
    <xdr:to>
      <xdr:col>6</xdr:col>
      <xdr:colOff>600075</xdr:colOff>
      <xdr:row>56</xdr:row>
      <xdr:rowOff>123444</xdr:rowOff>
    </xdr:to>
    <xdr:cxnSp macro="">
      <xdr:nvCxnSpPr>
        <xdr:cNvPr id="142" name="直線コネクタ 141"/>
        <xdr:cNvCxnSpPr/>
      </xdr:nvCxnSpPr>
      <xdr:spPr>
        <a:xfrm>
          <a:off x="4546600" y="9724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109237</xdr:rowOff>
    </xdr:from>
    <xdr:ext cx="405111" cy="259045"/>
    <xdr:sp macro="" textlink="">
      <xdr:nvSpPr>
        <xdr:cNvPr id="143" name="【橋りょう・トンネル】&#10;有形固定資産減価償却率平均値テキスト"/>
        <xdr:cNvSpPr txBox="1"/>
      </xdr:nvSpPr>
      <xdr:spPr>
        <a:xfrm>
          <a:off x="4724400" y="10224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62.0</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86360</xdr:rowOff>
    </xdr:from>
    <xdr:to>
      <xdr:col>6</xdr:col>
      <xdr:colOff>561975</xdr:colOff>
      <xdr:row>61</xdr:row>
      <xdr:rowOff>16510</xdr:rowOff>
    </xdr:to>
    <xdr:sp macro="" textlink="">
      <xdr:nvSpPr>
        <xdr:cNvPr id="144" name="フローチャート : 判断 143"/>
        <xdr:cNvSpPr/>
      </xdr:nvSpPr>
      <xdr:spPr>
        <a:xfrm>
          <a:off x="45847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62</xdr:row>
      <xdr:rowOff>118364</xdr:rowOff>
    </xdr:from>
    <xdr:to>
      <xdr:col>5</xdr:col>
      <xdr:colOff>409575</xdr:colOff>
      <xdr:row>63</xdr:row>
      <xdr:rowOff>48514</xdr:rowOff>
    </xdr:to>
    <xdr:sp macro="" textlink="">
      <xdr:nvSpPr>
        <xdr:cNvPr id="145" name="フローチャート : 判断 144"/>
        <xdr:cNvSpPr/>
      </xdr:nvSpPr>
      <xdr:spPr>
        <a:xfrm>
          <a:off x="3746500" y="1074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6" name="テキスト ボックス 14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7" name="テキスト ボックス 14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8" name="テキスト ボックス 14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9" name="テキスト ボックス 14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0" name="テキスト ボックス 14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62</xdr:row>
      <xdr:rowOff>164084</xdr:rowOff>
    </xdr:from>
    <xdr:to>
      <xdr:col>6</xdr:col>
      <xdr:colOff>561975</xdr:colOff>
      <xdr:row>63</xdr:row>
      <xdr:rowOff>94234</xdr:rowOff>
    </xdr:to>
    <xdr:sp macro="" textlink="">
      <xdr:nvSpPr>
        <xdr:cNvPr id="151" name="円/楕円 150"/>
        <xdr:cNvSpPr/>
      </xdr:nvSpPr>
      <xdr:spPr>
        <a:xfrm>
          <a:off x="4584700" y="1079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62</xdr:row>
      <xdr:rowOff>79011</xdr:rowOff>
    </xdr:from>
    <xdr:ext cx="405111" cy="259045"/>
    <xdr:sp macro="" textlink="">
      <xdr:nvSpPr>
        <xdr:cNvPr id="152" name="【橋りょう・トンネル】&#10;有形固定資産減価償却率該当値テキスト"/>
        <xdr:cNvSpPr txBox="1"/>
      </xdr:nvSpPr>
      <xdr:spPr>
        <a:xfrm>
          <a:off x="4724400" y="10708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52.8</a:t>
          </a:r>
          <a:endParaRPr kumimoji="1" lang="ja-JP" altLang="en-US" sz="1000" b="1">
            <a:solidFill>
              <a:srgbClr val="FF0000"/>
            </a:solidFill>
            <a:latin typeface="ＭＳ Ｐゴシック"/>
          </a:endParaRPr>
        </a:p>
      </xdr:txBody>
    </xdr:sp>
    <xdr:clientData/>
  </xdr:oneCellAnchor>
  <xdr:twoCellAnchor>
    <xdr:from>
      <xdr:col>5</xdr:col>
      <xdr:colOff>307975</xdr:colOff>
      <xdr:row>63</xdr:row>
      <xdr:rowOff>20066</xdr:rowOff>
    </xdr:from>
    <xdr:to>
      <xdr:col>5</xdr:col>
      <xdr:colOff>409575</xdr:colOff>
      <xdr:row>63</xdr:row>
      <xdr:rowOff>121666</xdr:rowOff>
    </xdr:to>
    <xdr:sp macro="" textlink="">
      <xdr:nvSpPr>
        <xdr:cNvPr id="153" name="円/楕円 152"/>
        <xdr:cNvSpPr/>
      </xdr:nvSpPr>
      <xdr:spPr>
        <a:xfrm>
          <a:off x="3746500" y="1082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63</xdr:row>
      <xdr:rowOff>43434</xdr:rowOff>
    </xdr:from>
    <xdr:to>
      <xdr:col>6</xdr:col>
      <xdr:colOff>511175</xdr:colOff>
      <xdr:row>63</xdr:row>
      <xdr:rowOff>70866</xdr:rowOff>
    </xdr:to>
    <xdr:cxnSp macro="">
      <xdr:nvCxnSpPr>
        <xdr:cNvPr id="154" name="直線コネクタ 153"/>
        <xdr:cNvCxnSpPr/>
      </xdr:nvCxnSpPr>
      <xdr:spPr>
        <a:xfrm flipV="1">
          <a:off x="3797300" y="1084478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61</xdr:row>
      <xdr:rowOff>65041</xdr:rowOff>
    </xdr:from>
    <xdr:ext cx="405111" cy="259045"/>
    <xdr:sp macro="" textlink="">
      <xdr:nvSpPr>
        <xdr:cNvPr id="155" name="n_1aveValue【橋りょう・トンネル】&#10;有形固定資産減価償却率"/>
        <xdr:cNvSpPr txBox="1"/>
      </xdr:nvSpPr>
      <xdr:spPr>
        <a:xfrm>
          <a:off x="3582043" y="10523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a:t>
          </a:r>
          <a:endParaRPr kumimoji="1" lang="ja-JP" altLang="en-US" sz="1000" b="1">
            <a:solidFill>
              <a:srgbClr val="000080"/>
            </a:solidFill>
            <a:latin typeface="ＭＳ Ｐゴシック"/>
          </a:endParaRPr>
        </a:p>
      </xdr:txBody>
    </xdr:sp>
    <xdr:clientData/>
  </xdr:oneCellAnchor>
  <xdr:oneCellAnchor>
    <xdr:from>
      <xdr:col>5</xdr:col>
      <xdr:colOff>143518</xdr:colOff>
      <xdr:row>63</xdr:row>
      <xdr:rowOff>112793</xdr:rowOff>
    </xdr:from>
    <xdr:ext cx="405111" cy="259045"/>
    <xdr:sp macro="" textlink="">
      <xdr:nvSpPr>
        <xdr:cNvPr id="156" name="n_1mainValue【橋りょう・トンネル】&#10;有形固定資産減価償却率"/>
        <xdr:cNvSpPr txBox="1"/>
      </xdr:nvSpPr>
      <xdr:spPr>
        <a:xfrm>
          <a:off x="3582043" y="10914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52.2</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7" name="正方形/長方形 15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8" name="正方形/長方形 15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9" name="正方形/長方形 15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0" name="正方形/長方形 15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1" name="正方形/長方形 16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2" name="正方形/長方形 16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3" name="正方形/長方形 16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254,850</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4" name="正方形/長方形 16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5" name="テキスト ボックス 16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6" name="直線コネクタ 16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7" name="直線コネクタ 16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68" name="テキスト ボックス 167"/>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9" name="直線コネクタ 16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70" name="テキスト ボックス 169"/>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71" name="直線コネクタ 17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59</xdr:row>
      <xdr:rowOff>29227</xdr:rowOff>
    </xdr:from>
    <xdr:ext cx="685572" cy="259045"/>
    <xdr:sp macro="" textlink="">
      <xdr:nvSpPr>
        <xdr:cNvPr id="172" name="テキスト ボックス 171"/>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73" name="直線コネクタ 17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162577</xdr:rowOff>
    </xdr:from>
    <xdr:ext cx="685572" cy="259045"/>
    <xdr:sp macro="" textlink="">
      <xdr:nvSpPr>
        <xdr:cNvPr id="174" name="テキスト ボックス 173"/>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5" name="直線コネクタ 17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124477</xdr:rowOff>
    </xdr:from>
    <xdr:ext cx="685572" cy="259045"/>
    <xdr:sp macro="" textlink="">
      <xdr:nvSpPr>
        <xdr:cNvPr id="176" name="テキスト ボックス 175"/>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7" name="直線コネクタ 17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78" name="テキスト ボックス 17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6565</xdr:rowOff>
    </xdr:from>
    <xdr:to>
      <xdr:col>15</xdr:col>
      <xdr:colOff>180340</xdr:colOff>
      <xdr:row>63</xdr:row>
      <xdr:rowOff>152868</xdr:rowOff>
    </xdr:to>
    <xdr:cxnSp macro="">
      <xdr:nvCxnSpPr>
        <xdr:cNvPr id="180" name="直線コネクタ 179"/>
        <xdr:cNvCxnSpPr/>
      </xdr:nvCxnSpPr>
      <xdr:spPr>
        <a:xfrm flipV="1">
          <a:off x="10476865" y="9436315"/>
          <a:ext cx="0" cy="15179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156695</xdr:rowOff>
    </xdr:from>
    <xdr:ext cx="599010" cy="259045"/>
    <xdr:sp macro="" textlink="">
      <xdr:nvSpPr>
        <xdr:cNvPr id="181" name="【橋りょう・トンネル】&#10;一人当たり有形固定資産（償却資産）額最小値テキスト"/>
        <xdr:cNvSpPr txBox="1"/>
      </xdr:nvSpPr>
      <xdr:spPr>
        <a:xfrm>
          <a:off x="10566400" y="10958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124,386</a:t>
          </a:r>
          <a:endParaRPr kumimoji="1" lang="ja-JP" altLang="en-US" sz="1000" b="1">
            <a:latin typeface="ＭＳ Ｐゴシック"/>
          </a:endParaRPr>
        </a:p>
      </xdr:txBody>
    </xdr:sp>
    <xdr:clientData/>
  </xdr:oneCellAnchor>
  <xdr:twoCellAnchor>
    <xdr:from>
      <xdr:col>15</xdr:col>
      <xdr:colOff>92075</xdr:colOff>
      <xdr:row>63</xdr:row>
      <xdr:rowOff>152868</xdr:rowOff>
    </xdr:from>
    <xdr:to>
      <xdr:col>15</xdr:col>
      <xdr:colOff>269875</xdr:colOff>
      <xdr:row>63</xdr:row>
      <xdr:rowOff>152868</xdr:rowOff>
    </xdr:to>
    <xdr:cxnSp macro="">
      <xdr:nvCxnSpPr>
        <xdr:cNvPr id="182" name="直線コネクタ 181"/>
        <xdr:cNvCxnSpPr/>
      </xdr:nvCxnSpPr>
      <xdr:spPr>
        <a:xfrm>
          <a:off x="10388600" y="10954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53</xdr:row>
      <xdr:rowOff>124692</xdr:rowOff>
    </xdr:from>
    <xdr:ext cx="690189" cy="259045"/>
    <xdr:sp macro="" textlink="">
      <xdr:nvSpPr>
        <xdr:cNvPr id="183" name="【橋りょう・トンネル】&#10;一人当たり有形固定資産（償却資産）額最大値テキスト"/>
        <xdr:cNvSpPr txBox="1"/>
      </xdr:nvSpPr>
      <xdr:spPr>
        <a:xfrm>
          <a:off x="10566400" y="92115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2,116,385</a:t>
          </a:r>
          <a:endParaRPr kumimoji="1" lang="ja-JP" altLang="en-US" sz="1000" b="1">
            <a:latin typeface="ＭＳ Ｐゴシック"/>
          </a:endParaRPr>
        </a:p>
      </xdr:txBody>
    </xdr:sp>
    <xdr:clientData/>
  </xdr:oneCellAnchor>
  <xdr:twoCellAnchor>
    <xdr:from>
      <xdr:col>15</xdr:col>
      <xdr:colOff>92075</xdr:colOff>
      <xdr:row>55</xdr:row>
      <xdr:rowOff>6565</xdr:rowOff>
    </xdr:from>
    <xdr:to>
      <xdr:col>15</xdr:col>
      <xdr:colOff>269875</xdr:colOff>
      <xdr:row>55</xdr:row>
      <xdr:rowOff>6565</xdr:rowOff>
    </xdr:to>
    <xdr:cxnSp macro="">
      <xdr:nvCxnSpPr>
        <xdr:cNvPr id="184" name="直線コネクタ 183"/>
        <xdr:cNvCxnSpPr/>
      </xdr:nvCxnSpPr>
      <xdr:spPr>
        <a:xfrm>
          <a:off x="10388600" y="9436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58</xdr:row>
      <xdr:rowOff>151517</xdr:rowOff>
    </xdr:from>
    <xdr:ext cx="599010" cy="259045"/>
    <xdr:sp macro="" textlink="">
      <xdr:nvSpPr>
        <xdr:cNvPr id="185" name="【橋りょう・トンネル】&#10;一人当たり有形固定資産（償却資産）額平均値テキスト"/>
        <xdr:cNvSpPr txBox="1"/>
      </xdr:nvSpPr>
      <xdr:spPr>
        <a:xfrm>
          <a:off x="10566400" y="100956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989,514</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128640</xdr:rowOff>
    </xdr:from>
    <xdr:to>
      <xdr:col>15</xdr:col>
      <xdr:colOff>231775</xdr:colOff>
      <xdr:row>60</xdr:row>
      <xdr:rowOff>58790</xdr:rowOff>
    </xdr:to>
    <xdr:sp macro="" textlink="">
      <xdr:nvSpPr>
        <xdr:cNvPr id="186" name="フローチャート : 判断 185"/>
        <xdr:cNvSpPr/>
      </xdr:nvSpPr>
      <xdr:spPr>
        <a:xfrm>
          <a:off x="10426700" y="10244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18434</xdr:rowOff>
    </xdr:from>
    <xdr:to>
      <xdr:col>14</xdr:col>
      <xdr:colOff>79375</xdr:colOff>
      <xdr:row>60</xdr:row>
      <xdr:rowOff>120034</xdr:rowOff>
    </xdr:to>
    <xdr:sp macro="" textlink="">
      <xdr:nvSpPr>
        <xdr:cNvPr id="187" name="フローチャート : 判断 186"/>
        <xdr:cNvSpPr/>
      </xdr:nvSpPr>
      <xdr:spPr>
        <a:xfrm>
          <a:off x="9588500" y="10305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8" name="テキスト ボックス 18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9" name="テキスト ボックス 18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0" name="テキスト ボックス 18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1" name="テキスト ボックス 19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2" name="テキスト ボックス 19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60</xdr:row>
      <xdr:rowOff>104595</xdr:rowOff>
    </xdr:from>
    <xdr:to>
      <xdr:col>15</xdr:col>
      <xdr:colOff>231775</xdr:colOff>
      <xdr:row>61</xdr:row>
      <xdr:rowOff>34745</xdr:rowOff>
    </xdr:to>
    <xdr:sp macro="" textlink="">
      <xdr:nvSpPr>
        <xdr:cNvPr id="193" name="円/楕円 192"/>
        <xdr:cNvSpPr/>
      </xdr:nvSpPr>
      <xdr:spPr>
        <a:xfrm>
          <a:off x="10426700" y="10391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60</xdr:row>
      <xdr:rowOff>83022</xdr:rowOff>
    </xdr:from>
    <xdr:ext cx="599010" cy="259045"/>
    <xdr:sp macro="" textlink="">
      <xdr:nvSpPr>
        <xdr:cNvPr id="194" name="【橋りょう・トンネル】&#10;一人当たり有形固定資産（償却資産）額該当値テキスト"/>
        <xdr:cNvSpPr txBox="1"/>
      </xdr:nvSpPr>
      <xdr:spPr>
        <a:xfrm>
          <a:off x="10566400" y="10370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796,069</a:t>
          </a:r>
          <a:endParaRPr kumimoji="1" lang="ja-JP" altLang="en-US" sz="1000" b="1">
            <a:solidFill>
              <a:srgbClr val="FF0000"/>
            </a:solidFill>
            <a:latin typeface="ＭＳ Ｐゴシック"/>
          </a:endParaRPr>
        </a:p>
      </xdr:txBody>
    </xdr:sp>
    <xdr:clientData/>
  </xdr:oneCellAnchor>
  <xdr:twoCellAnchor>
    <xdr:from>
      <xdr:col>13</xdr:col>
      <xdr:colOff>663575</xdr:colOff>
      <xdr:row>60</xdr:row>
      <xdr:rowOff>133113</xdr:rowOff>
    </xdr:from>
    <xdr:to>
      <xdr:col>14</xdr:col>
      <xdr:colOff>79375</xdr:colOff>
      <xdr:row>61</xdr:row>
      <xdr:rowOff>63263</xdr:rowOff>
    </xdr:to>
    <xdr:sp macro="" textlink="">
      <xdr:nvSpPr>
        <xdr:cNvPr id="195" name="円/楕円 194"/>
        <xdr:cNvSpPr/>
      </xdr:nvSpPr>
      <xdr:spPr>
        <a:xfrm>
          <a:off x="9588500" y="10420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60</xdr:row>
      <xdr:rowOff>155395</xdr:rowOff>
    </xdr:from>
    <xdr:to>
      <xdr:col>15</xdr:col>
      <xdr:colOff>180975</xdr:colOff>
      <xdr:row>61</xdr:row>
      <xdr:rowOff>12463</xdr:rowOff>
    </xdr:to>
    <xdr:cxnSp macro="">
      <xdr:nvCxnSpPr>
        <xdr:cNvPr id="196" name="直線コネクタ 195"/>
        <xdr:cNvCxnSpPr/>
      </xdr:nvCxnSpPr>
      <xdr:spPr>
        <a:xfrm flipV="1">
          <a:off x="9639300" y="10442395"/>
          <a:ext cx="838200" cy="28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402169</xdr:colOff>
      <xdr:row>58</xdr:row>
      <xdr:rowOff>136561</xdr:rowOff>
    </xdr:from>
    <xdr:ext cx="599010" cy="259045"/>
    <xdr:sp macro="" textlink="">
      <xdr:nvSpPr>
        <xdr:cNvPr id="197" name="n_1aveValue【橋りょう・トンネル】&#10;一人当たり有形固定資産（償却資産）額"/>
        <xdr:cNvSpPr txBox="1"/>
      </xdr:nvSpPr>
      <xdr:spPr>
        <a:xfrm>
          <a:off x="9327094" y="10080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909,142</a:t>
          </a:r>
          <a:endParaRPr kumimoji="1" lang="ja-JP" altLang="en-US" sz="1000" b="1">
            <a:solidFill>
              <a:srgbClr val="000080"/>
            </a:solidFill>
            <a:latin typeface="ＭＳ Ｐゴシック"/>
          </a:endParaRPr>
        </a:p>
      </xdr:txBody>
    </xdr:sp>
    <xdr:clientData/>
  </xdr:oneCellAnchor>
  <xdr:oneCellAnchor>
    <xdr:from>
      <xdr:col>13</xdr:col>
      <xdr:colOff>402169</xdr:colOff>
      <xdr:row>61</xdr:row>
      <xdr:rowOff>54390</xdr:rowOff>
    </xdr:from>
    <xdr:ext cx="599010" cy="259045"/>
    <xdr:sp macro="" textlink="">
      <xdr:nvSpPr>
        <xdr:cNvPr id="198" name="n_1mainValue【橋りょう・トンネル】&#10;一人当たり有形固定資産（償却資産）額"/>
        <xdr:cNvSpPr txBox="1"/>
      </xdr:nvSpPr>
      <xdr:spPr>
        <a:xfrm>
          <a:off x="9327094" y="10512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758,645</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9" name="正方形/長方形 19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00" name="正方形/長方形 19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1" name="正方形/長方形 20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2" name="正方形/長方形 20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3" name="正方形/長方形 20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4" name="正方形/長方形 20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5" name="正方形/長方形 20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6" name="正方形/長方形 20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7" name="テキスト ボックス 20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8" name="直線コネクタ 20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209" name="テキスト ボックス 208"/>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210" name="直線コネクタ 209"/>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11" name="テキスト ボックス 210"/>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12" name="直線コネクタ 211"/>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13" name="テキスト ボックス 212"/>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14" name="直線コネクタ 213"/>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15" name="テキスト ボックス 214"/>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16" name="直線コネクタ 215"/>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77</xdr:row>
      <xdr:rowOff>67327</xdr:rowOff>
    </xdr:from>
    <xdr:ext cx="403059" cy="259045"/>
    <xdr:sp macro="" textlink="">
      <xdr:nvSpPr>
        <xdr:cNvPr id="217" name="テキスト ボックス 216"/>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8" name="直線コネクタ 21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9" name="テキスト ボックス 218"/>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20"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104394</xdr:rowOff>
    </xdr:from>
    <xdr:to>
      <xdr:col>6</xdr:col>
      <xdr:colOff>510540</xdr:colOff>
      <xdr:row>85</xdr:row>
      <xdr:rowOff>1524</xdr:rowOff>
    </xdr:to>
    <xdr:cxnSp macro="">
      <xdr:nvCxnSpPr>
        <xdr:cNvPr id="221" name="直線コネクタ 220"/>
        <xdr:cNvCxnSpPr/>
      </xdr:nvCxnSpPr>
      <xdr:spPr>
        <a:xfrm flipV="1">
          <a:off x="4634865" y="13306044"/>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5351</xdr:rowOff>
    </xdr:from>
    <xdr:ext cx="405111" cy="259045"/>
    <xdr:sp macro="" textlink="">
      <xdr:nvSpPr>
        <xdr:cNvPr id="222" name="【公営住宅】&#10;有形固定資産減価償却率最小値テキスト"/>
        <xdr:cNvSpPr txBox="1"/>
      </xdr:nvSpPr>
      <xdr:spPr>
        <a:xfrm>
          <a:off x="4724400" y="14578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a:t>
          </a:r>
          <a:endParaRPr kumimoji="1" lang="ja-JP" altLang="en-US" sz="1000" b="1">
            <a:latin typeface="ＭＳ Ｐゴシック"/>
          </a:endParaRPr>
        </a:p>
      </xdr:txBody>
    </xdr:sp>
    <xdr:clientData/>
  </xdr:oneCellAnchor>
  <xdr:twoCellAnchor>
    <xdr:from>
      <xdr:col>6</xdr:col>
      <xdr:colOff>422275</xdr:colOff>
      <xdr:row>85</xdr:row>
      <xdr:rowOff>1524</xdr:rowOff>
    </xdr:from>
    <xdr:to>
      <xdr:col>6</xdr:col>
      <xdr:colOff>600075</xdr:colOff>
      <xdr:row>85</xdr:row>
      <xdr:rowOff>1524</xdr:rowOff>
    </xdr:to>
    <xdr:cxnSp macro="">
      <xdr:nvCxnSpPr>
        <xdr:cNvPr id="223" name="直線コネクタ 222"/>
        <xdr:cNvCxnSpPr/>
      </xdr:nvCxnSpPr>
      <xdr:spPr>
        <a:xfrm>
          <a:off x="4546600" y="14574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51071</xdr:rowOff>
    </xdr:from>
    <xdr:ext cx="405111" cy="259045"/>
    <xdr:sp macro="" textlink="">
      <xdr:nvSpPr>
        <xdr:cNvPr id="224" name="【公営住宅】&#10;有形固定資産減価償却率最大値テキスト"/>
        <xdr:cNvSpPr txBox="1"/>
      </xdr:nvSpPr>
      <xdr:spPr>
        <a:xfrm>
          <a:off x="4724400" y="13081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84.6</a:t>
          </a:r>
          <a:endParaRPr kumimoji="1" lang="ja-JP" altLang="en-US" sz="1000" b="1">
            <a:latin typeface="ＭＳ Ｐゴシック"/>
          </a:endParaRPr>
        </a:p>
      </xdr:txBody>
    </xdr:sp>
    <xdr:clientData/>
  </xdr:oneCellAnchor>
  <xdr:twoCellAnchor>
    <xdr:from>
      <xdr:col>6</xdr:col>
      <xdr:colOff>422275</xdr:colOff>
      <xdr:row>77</xdr:row>
      <xdr:rowOff>104394</xdr:rowOff>
    </xdr:from>
    <xdr:to>
      <xdr:col>6</xdr:col>
      <xdr:colOff>600075</xdr:colOff>
      <xdr:row>77</xdr:row>
      <xdr:rowOff>104394</xdr:rowOff>
    </xdr:to>
    <xdr:cxnSp macro="">
      <xdr:nvCxnSpPr>
        <xdr:cNvPr id="225" name="直線コネクタ 224"/>
        <xdr:cNvCxnSpPr/>
      </xdr:nvCxnSpPr>
      <xdr:spPr>
        <a:xfrm>
          <a:off x="4546600" y="1330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80</xdr:row>
      <xdr:rowOff>97045</xdr:rowOff>
    </xdr:from>
    <xdr:ext cx="405111" cy="259045"/>
    <xdr:sp macro="" textlink="">
      <xdr:nvSpPr>
        <xdr:cNvPr id="226" name="【公営住宅】&#10;有形固定資産減価償却率平均値テキスト"/>
        <xdr:cNvSpPr txBox="1"/>
      </xdr:nvSpPr>
      <xdr:spPr>
        <a:xfrm>
          <a:off x="4724400" y="138130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53.7</a:t>
          </a:r>
          <a:endParaRPr kumimoji="1" lang="ja-JP" altLang="en-US" sz="1000" b="1">
            <a:solidFill>
              <a:srgbClr val="000080"/>
            </a:solidFill>
            <a:latin typeface="ＭＳ Ｐゴシック"/>
          </a:endParaRPr>
        </a:p>
      </xdr:txBody>
    </xdr:sp>
    <xdr:clientData/>
  </xdr:oneCellAnchor>
  <xdr:twoCellAnchor>
    <xdr:from>
      <xdr:col>6</xdr:col>
      <xdr:colOff>460375</xdr:colOff>
      <xdr:row>81</xdr:row>
      <xdr:rowOff>74168</xdr:rowOff>
    </xdr:from>
    <xdr:to>
      <xdr:col>6</xdr:col>
      <xdr:colOff>561975</xdr:colOff>
      <xdr:row>82</xdr:row>
      <xdr:rowOff>4318</xdr:rowOff>
    </xdr:to>
    <xdr:sp macro="" textlink="">
      <xdr:nvSpPr>
        <xdr:cNvPr id="227" name="フローチャート : 判断 226"/>
        <xdr:cNvSpPr/>
      </xdr:nvSpPr>
      <xdr:spPr>
        <a:xfrm>
          <a:off x="4584700" y="1396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81</xdr:row>
      <xdr:rowOff>33020</xdr:rowOff>
    </xdr:from>
    <xdr:to>
      <xdr:col>5</xdr:col>
      <xdr:colOff>409575</xdr:colOff>
      <xdr:row>81</xdr:row>
      <xdr:rowOff>134620</xdr:rowOff>
    </xdr:to>
    <xdr:sp macro="" textlink="">
      <xdr:nvSpPr>
        <xdr:cNvPr id="228" name="フローチャート : 判断 227"/>
        <xdr:cNvSpPr/>
      </xdr:nvSpPr>
      <xdr:spPr>
        <a:xfrm>
          <a:off x="3746500" y="1392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9" name="テキスト ボックス 22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30" name="テキスト ボックス 22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31" name="テキスト ボックス 23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2" name="テキスト ボックス 23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3" name="テキスト ボックス 23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82</xdr:row>
      <xdr:rowOff>156463</xdr:rowOff>
    </xdr:from>
    <xdr:to>
      <xdr:col>6</xdr:col>
      <xdr:colOff>561975</xdr:colOff>
      <xdr:row>83</xdr:row>
      <xdr:rowOff>86613</xdr:rowOff>
    </xdr:to>
    <xdr:sp macro="" textlink="">
      <xdr:nvSpPr>
        <xdr:cNvPr id="234" name="円/楕円 233"/>
        <xdr:cNvSpPr/>
      </xdr:nvSpPr>
      <xdr:spPr>
        <a:xfrm>
          <a:off x="4584700" y="14215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82</xdr:row>
      <xdr:rowOff>134890</xdr:rowOff>
    </xdr:from>
    <xdr:ext cx="405111" cy="259045"/>
    <xdr:sp macro="" textlink="">
      <xdr:nvSpPr>
        <xdr:cNvPr id="235" name="【公営住宅】&#10;有形固定資産減価償却率該当値テキスト"/>
        <xdr:cNvSpPr txBox="1"/>
      </xdr:nvSpPr>
      <xdr:spPr>
        <a:xfrm>
          <a:off x="4724400" y="14193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42.6</a:t>
          </a:r>
          <a:endParaRPr kumimoji="1" lang="ja-JP" altLang="en-US" sz="1000" b="1">
            <a:solidFill>
              <a:srgbClr val="FF0000"/>
            </a:solidFill>
            <a:latin typeface="ＭＳ Ｐゴシック"/>
          </a:endParaRPr>
        </a:p>
      </xdr:txBody>
    </xdr:sp>
    <xdr:clientData/>
  </xdr:oneCellAnchor>
  <xdr:twoCellAnchor>
    <xdr:from>
      <xdr:col>5</xdr:col>
      <xdr:colOff>307975</xdr:colOff>
      <xdr:row>82</xdr:row>
      <xdr:rowOff>147320</xdr:rowOff>
    </xdr:from>
    <xdr:to>
      <xdr:col>5</xdr:col>
      <xdr:colOff>409575</xdr:colOff>
      <xdr:row>83</xdr:row>
      <xdr:rowOff>77470</xdr:rowOff>
    </xdr:to>
    <xdr:sp macro="" textlink="">
      <xdr:nvSpPr>
        <xdr:cNvPr id="236" name="円/楕円 235"/>
        <xdr:cNvSpPr/>
      </xdr:nvSpPr>
      <xdr:spPr>
        <a:xfrm>
          <a:off x="3746500" y="1420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83</xdr:row>
      <xdr:rowOff>26670</xdr:rowOff>
    </xdr:from>
    <xdr:to>
      <xdr:col>6</xdr:col>
      <xdr:colOff>511175</xdr:colOff>
      <xdr:row>83</xdr:row>
      <xdr:rowOff>35813</xdr:rowOff>
    </xdr:to>
    <xdr:cxnSp macro="">
      <xdr:nvCxnSpPr>
        <xdr:cNvPr id="237" name="直線コネクタ 236"/>
        <xdr:cNvCxnSpPr/>
      </xdr:nvCxnSpPr>
      <xdr:spPr>
        <a:xfrm>
          <a:off x="3797300" y="14257020"/>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79</xdr:row>
      <xdr:rowOff>151147</xdr:rowOff>
    </xdr:from>
    <xdr:ext cx="405111" cy="259045"/>
    <xdr:sp macro="" textlink="">
      <xdr:nvSpPr>
        <xdr:cNvPr id="238" name="n_1aveValue【公営住宅】&#10;有形固定資産減価償却率"/>
        <xdr:cNvSpPr txBox="1"/>
      </xdr:nvSpPr>
      <xdr:spPr>
        <a:xfrm>
          <a:off x="3582043" y="1369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oneCellAnchor>
    <xdr:from>
      <xdr:col>5</xdr:col>
      <xdr:colOff>143518</xdr:colOff>
      <xdr:row>83</xdr:row>
      <xdr:rowOff>68597</xdr:rowOff>
    </xdr:from>
    <xdr:ext cx="405111" cy="259045"/>
    <xdr:sp macro="" textlink="">
      <xdr:nvSpPr>
        <xdr:cNvPr id="239" name="n_1mainValue【公営住宅】&#10;有形固定資産減価償却率"/>
        <xdr:cNvSpPr txBox="1"/>
      </xdr:nvSpPr>
      <xdr:spPr>
        <a:xfrm>
          <a:off x="3582043" y="1429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43.0</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40" name="正方形/長方形 23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41" name="正方形/長方形 24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42" name="正方形/長方形 24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43" name="正方形/長方形 24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44" name="正方形/長方形 24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45" name="正方形/長方形 24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46" name="正方形/長方形 24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189.671</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47" name="正方形/長方形 24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48" name="テキスト ボックス 24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9" name="直線コネクタ 24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88</xdr:row>
      <xdr:rowOff>10177</xdr:rowOff>
    </xdr:from>
    <xdr:ext cx="467179" cy="259045"/>
    <xdr:sp macro="" textlink="">
      <xdr:nvSpPr>
        <xdr:cNvPr id="250" name="テキスト ボックス 249"/>
        <xdr:cNvSpPr txBox="1"/>
      </xdr:nvSpPr>
      <xdr:spPr>
        <a:xfrm>
          <a:off x="6136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87</xdr:row>
      <xdr:rowOff>38100</xdr:rowOff>
    </xdr:from>
    <xdr:to>
      <xdr:col>16</xdr:col>
      <xdr:colOff>307975</xdr:colOff>
      <xdr:row>87</xdr:row>
      <xdr:rowOff>38100</xdr:rowOff>
    </xdr:to>
    <xdr:cxnSp macro="">
      <xdr:nvCxnSpPr>
        <xdr:cNvPr id="251" name="直線コネクタ 250"/>
        <xdr:cNvCxnSpPr/>
      </xdr:nvCxnSpPr>
      <xdr:spPr>
        <a:xfrm>
          <a:off x="6604000" y="1495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67327</xdr:rowOff>
    </xdr:from>
    <xdr:ext cx="467179" cy="259045"/>
    <xdr:sp macro="" textlink="">
      <xdr:nvSpPr>
        <xdr:cNvPr id="252" name="テキスト ボックス 251"/>
        <xdr:cNvSpPr txBox="1"/>
      </xdr:nvSpPr>
      <xdr:spPr>
        <a:xfrm>
          <a:off x="6136821" y="1481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85</xdr:row>
      <xdr:rowOff>95250</xdr:rowOff>
    </xdr:from>
    <xdr:to>
      <xdr:col>16</xdr:col>
      <xdr:colOff>307975</xdr:colOff>
      <xdr:row>85</xdr:row>
      <xdr:rowOff>95250</xdr:rowOff>
    </xdr:to>
    <xdr:cxnSp macro="">
      <xdr:nvCxnSpPr>
        <xdr:cNvPr id="253" name="直線コネクタ 252"/>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124477</xdr:rowOff>
    </xdr:from>
    <xdr:ext cx="467179" cy="259045"/>
    <xdr:sp macro="" textlink="">
      <xdr:nvSpPr>
        <xdr:cNvPr id="254" name="テキスト ボックス 253"/>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83</xdr:row>
      <xdr:rowOff>152400</xdr:rowOff>
    </xdr:from>
    <xdr:to>
      <xdr:col>16</xdr:col>
      <xdr:colOff>307975</xdr:colOff>
      <xdr:row>83</xdr:row>
      <xdr:rowOff>152400</xdr:rowOff>
    </xdr:to>
    <xdr:cxnSp macro="">
      <xdr:nvCxnSpPr>
        <xdr:cNvPr id="255" name="直線コネクタ 254"/>
        <xdr:cNvCxnSpPr/>
      </xdr:nvCxnSpPr>
      <xdr:spPr>
        <a:xfrm>
          <a:off x="6604000" y="1438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10177</xdr:rowOff>
    </xdr:from>
    <xdr:ext cx="467179" cy="259045"/>
    <xdr:sp macro="" textlink="">
      <xdr:nvSpPr>
        <xdr:cNvPr id="256" name="テキスト ボックス 255"/>
        <xdr:cNvSpPr txBox="1"/>
      </xdr:nvSpPr>
      <xdr:spPr>
        <a:xfrm>
          <a:off x="6136821" y="1424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57" name="直線コネクタ 25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58" name="テキスト ボックス 25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80</xdr:row>
      <xdr:rowOff>95250</xdr:rowOff>
    </xdr:from>
    <xdr:to>
      <xdr:col>16</xdr:col>
      <xdr:colOff>307975</xdr:colOff>
      <xdr:row>80</xdr:row>
      <xdr:rowOff>95250</xdr:rowOff>
    </xdr:to>
    <xdr:cxnSp macro="">
      <xdr:nvCxnSpPr>
        <xdr:cNvPr id="259" name="直線コネクタ 258"/>
        <xdr:cNvCxnSpPr/>
      </xdr:nvCxnSpPr>
      <xdr:spPr>
        <a:xfrm>
          <a:off x="6604000" y="1381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79</xdr:row>
      <xdr:rowOff>124477</xdr:rowOff>
    </xdr:from>
    <xdr:ext cx="531299" cy="259045"/>
    <xdr:sp macro="" textlink="">
      <xdr:nvSpPr>
        <xdr:cNvPr id="260" name="テキスト ボックス 259"/>
        <xdr:cNvSpPr txBox="1"/>
      </xdr:nvSpPr>
      <xdr:spPr>
        <a:xfrm>
          <a:off x="6072701" y="1366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78</xdr:row>
      <xdr:rowOff>152400</xdr:rowOff>
    </xdr:from>
    <xdr:to>
      <xdr:col>16</xdr:col>
      <xdr:colOff>307975</xdr:colOff>
      <xdr:row>78</xdr:row>
      <xdr:rowOff>152400</xdr:rowOff>
    </xdr:to>
    <xdr:cxnSp macro="">
      <xdr:nvCxnSpPr>
        <xdr:cNvPr id="261" name="直線コネクタ 260"/>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78</xdr:row>
      <xdr:rowOff>10177</xdr:rowOff>
    </xdr:from>
    <xdr:ext cx="531299" cy="259045"/>
    <xdr:sp macro="" textlink="">
      <xdr:nvSpPr>
        <xdr:cNvPr id="262" name="テキスト ボックス 261"/>
        <xdr:cNvSpPr txBox="1"/>
      </xdr:nvSpPr>
      <xdr:spPr>
        <a:xfrm>
          <a:off x="6072701" y="1338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77</xdr:row>
      <xdr:rowOff>38100</xdr:rowOff>
    </xdr:from>
    <xdr:to>
      <xdr:col>16</xdr:col>
      <xdr:colOff>307975</xdr:colOff>
      <xdr:row>77</xdr:row>
      <xdr:rowOff>38100</xdr:rowOff>
    </xdr:to>
    <xdr:cxnSp macro="">
      <xdr:nvCxnSpPr>
        <xdr:cNvPr id="263" name="直線コネクタ 262"/>
        <xdr:cNvCxnSpPr/>
      </xdr:nvCxnSpPr>
      <xdr:spPr>
        <a:xfrm>
          <a:off x="6604000" y="1323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67327</xdr:rowOff>
    </xdr:from>
    <xdr:ext cx="531299" cy="259045"/>
    <xdr:sp macro="" textlink="">
      <xdr:nvSpPr>
        <xdr:cNvPr id="264" name="テキスト ボックス 263"/>
        <xdr:cNvSpPr txBox="1"/>
      </xdr:nvSpPr>
      <xdr:spPr>
        <a:xfrm>
          <a:off x="6072701" y="1309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65" name="直線コネクタ 26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124477</xdr:rowOff>
    </xdr:from>
    <xdr:ext cx="531299" cy="259045"/>
    <xdr:sp macro="" textlink="">
      <xdr:nvSpPr>
        <xdr:cNvPr id="266" name="テキスト ボックス 265"/>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6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11954</xdr:rowOff>
    </xdr:from>
    <xdr:to>
      <xdr:col>15</xdr:col>
      <xdr:colOff>180340</xdr:colOff>
      <xdr:row>86</xdr:row>
      <xdr:rowOff>4096</xdr:rowOff>
    </xdr:to>
    <xdr:cxnSp macro="">
      <xdr:nvCxnSpPr>
        <xdr:cNvPr id="268" name="直線コネクタ 267"/>
        <xdr:cNvCxnSpPr/>
      </xdr:nvCxnSpPr>
      <xdr:spPr>
        <a:xfrm flipV="1">
          <a:off x="10476865" y="13385054"/>
          <a:ext cx="0" cy="1363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7923</xdr:rowOff>
    </xdr:from>
    <xdr:ext cx="469744" cy="259045"/>
    <xdr:sp macro="" textlink="">
      <xdr:nvSpPr>
        <xdr:cNvPr id="269" name="【公営住宅】&#10;一人当たり面積最小値テキスト"/>
        <xdr:cNvSpPr txBox="1"/>
      </xdr:nvSpPr>
      <xdr:spPr>
        <a:xfrm>
          <a:off x="10566400" y="14752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3.438</a:t>
          </a:r>
          <a:endParaRPr kumimoji="1" lang="ja-JP" altLang="en-US" sz="1000" b="1">
            <a:latin typeface="ＭＳ Ｐゴシック"/>
          </a:endParaRPr>
        </a:p>
      </xdr:txBody>
    </xdr:sp>
    <xdr:clientData/>
  </xdr:oneCellAnchor>
  <xdr:twoCellAnchor>
    <xdr:from>
      <xdr:col>15</xdr:col>
      <xdr:colOff>92075</xdr:colOff>
      <xdr:row>86</xdr:row>
      <xdr:rowOff>4096</xdr:rowOff>
    </xdr:from>
    <xdr:to>
      <xdr:col>15</xdr:col>
      <xdr:colOff>269875</xdr:colOff>
      <xdr:row>86</xdr:row>
      <xdr:rowOff>4096</xdr:rowOff>
    </xdr:to>
    <xdr:cxnSp macro="">
      <xdr:nvCxnSpPr>
        <xdr:cNvPr id="270" name="直線コネクタ 269"/>
        <xdr:cNvCxnSpPr/>
      </xdr:nvCxnSpPr>
      <xdr:spPr>
        <a:xfrm>
          <a:off x="10388600" y="14748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130081</xdr:rowOff>
    </xdr:from>
    <xdr:ext cx="534377" cy="259045"/>
    <xdr:sp macro="" textlink="">
      <xdr:nvSpPr>
        <xdr:cNvPr id="271" name="【公営住宅】&#10;一人当たり面積最大値テキスト"/>
        <xdr:cNvSpPr txBox="1"/>
      </xdr:nvSpPr>
      <xdr:spPr>
        <a:xfrm>
          <a:off x="10566400" y="13160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12.983</a:t>
          </a:r>
          <a:endParaRPr kumimoji="1" lang="ja-JP" altLang="en-US" sz="1000" b="1">
            <a:latin typeface="ＭＳ Ｐゴシック"/>
          </a:endParaRPr>
        </a:p>
      </xdr:txBody>
    </xdr:sp>
    <xdr:clientData/>
  </xdr:oneCellAnchor>
  <xdr:twoCellAnchor>
    <xdr:from>
      <xdr:col>15</xdr:col>
      <xdr:colOff>92075</xdr:colOff>
      <xdr:row>78</xdr:row>
      <xdr:rowOff>11954</xdr:rowOff>
    </xdr:from>
    <xdr:to>
      <xdr:col>15</xdr:col>
      <xdr:colOff>269875</xdr:colOff>
      <xdr:row>78</xdr:row>
      <xdr:rowOff>11954</xdr:rowOff>
    </xdr:to>
    <xdr:cxnSp macro="">
      <xdr:nvCxnSpPr>
        <xdr:cNvPr id="272" name="直線コネクタ 271"/>
        <xdr:cNvCxnSpPr/>
      </xdr:nvCxnSpPr>
      <xdr:spPr>
        <a:xfrm>
          <a:off x="10388600" y="13385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147051</xdr:rowOff>
    </xdr:from>
    <xdr:ext cx="469744" cy="259045"/>
    <xdr:sp macro="" textlink="">
      <xdr:nvSpPr>
        <xdr:cNvPr id="273" name="【公営住宅】&#10;一人当たり面積平均値テキスト"/>
        <xdr:cNvSpPr txBox="1"/>
      </xdr:nvSpPr>
      <xdr:spPr>
        <a:xfrm>
          <a:off x="10566400" y="142059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5.842</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124174</xdr:rowOff>
    </xdr:from>
    <xdr:to>
      <xdr:col>15</xdr:col>
      <xdr:colOff>231775</xdr:colOff>
      <xdr:row>84</xdr:row>
      <xdr:rowOff>54324</xdr:rowOff>
    </xdr:to>
    <xdr:sp macro="" textlink="">
      <xdr:nvSpPr>
        <xdr:cNvPr id="274" name="フローチャート : 判断 273"/>
        <xdr:cNvSpPr/>
      </xdr:nvSpPr>
      <xdr:spPr>
        <a:xfrm>
          <a:off x="10426700" y="14354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85</xdr:row>
      <xdr:rowOff>98743</xdr:rowOff>
    </xdr:from>
    <xdr:to>
      <xdr:col>14</xdr:col>
      <xdr:colOff>79375</xdr:colOff>
      <xdr:row>86</xdr:row>
      <xdr:rowOff>28893</xdr:rowOff>
    </xdr:to>
    <xdr:sp macro="" textlink="">
      <xdr:nvSpPr>
        <xdr:cNvPr id="275" name="フローチャート : 判断 274"/>
        <xdr:cNvSpPr/>
      </xdr:nvSpPr>
      <xdr:spPr>
        <a:xfrm>
          <a:off x="9588500" y="14671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76" name="テキスト ボックス 27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77" name="テキスト ボックス 27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78" name="テキスト ボックス 27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9" name="テキスト ボックス 27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80" name="テキスト ボックス 27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84</xdr:row>
      <xdr:rowOff>42163</xdr:rowOff>
    </xdr:from>
    <xdr:to>
      <xdr:col>15</xdr:col>
      <xdr:colOff>231775</xdr:colOff>
      <xdr:row>84</xdr:row>
      <xdr:rowOff>143763</xdr:rowOff>
    </xdr:to>
    <xdr:sp macro="" textlink="">
      <xdr:nvSpPr>
        <xdr:cNvPr id="281" name="円/楕円 280"/>
        <xdr:cNvSpPr/>
      </xdr:nvSpPr>
      <xdr:spPr>
        <a:xfrm>
          <a:off x="10426700" y="1444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84</xdr:row>
      <xdr:rowOff>20590</xdr:rowOff>
    </xdr:from>
    <xdr:ext cx="469744" cy="259045"/>
    <xdr:sp macro="" textlink="">
      <xdr:nvSpPr>
        <xdr:cNvPr id="282" name="【公営住宅】&#10;一人当たり面積該当値テキスト"/>
        <xdr:cNvSpPr txBox="1"/>
      </xdr:nvSpPr>
      <xdr:spPr>
        <a:xfrm>
          <a:off x="10566400" y="14422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5.216</a:t>
          </a:r>
          <a:endParaRPr kumimoji="1" lang="ja-JP" altLang="en-US" sz="1000" b="1">
            <a:solidFill>
              <a:srgbClr val="FF0000"/>
            </a:solidFill>
            <a:latin typeface="ＭＳ Ｐゴシック"/>
          </a:endParaRPr>
        </a:p>
      </xdr:txBody>
    </xdr:sp>
    <xdr:clientData/>
  </xdr:oneCellAnchor>
  <xdr:twoCellAnchor>
    <xdr:from>
      <xdr:col>13</xdr:col>
      <xdr:colOff>663575</xdr:colOff>
      <xdr:row>84</xdr:row>
      <xdr:rowOff>4017</xdr:rowOff>
    </xdr:from>
    <xdr:to>
      <xdr:col>14</xdr:col>
      <xdr:colOff>79375</xdr:colOff>
      <xdr:row>84</xdr:row>
      <xdr:rowOff>105617</xdr:rowOff>
    </xdr:to>
    <xdr:sp macro="" textlink="">
      <xdr:nvSpPr>
        <xdr:cNvPr id="283" name="円/楕円 282"/>
        <xdr:cNvSpPr/>
      </xdr:nvSpPr>
      <xdr:spPr>
        <a:xfrm>
          <a:off x="9588500" y="14405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84</xdr:row>
      <xdr:rowOff>54817</xdr:rowOff>
    </xdr:from>
    <xdr:to>
      <xdr:col>15</xdr:col>
      <xdr:colOff>180975</xdr:colOff>
      <xdr:row>84</xdr:row>
      <xdr:rowOff>92963</xdr:rowOff>
    </xdr:to>
    <xdr:cxnSp macro="">
      <xdr:nvCxnSpPr>
        <xdr:cNvPr id="284" name="直線コネクタ 283"/>
        <xdr:cNvCxnSpPr/>
      </xdr:nvCxnSpPr>
      <xdr:spPr>
        <a:xfrm>
          <a:off x="9639300" y="14456617"/>
          <a:ext cx="838200" cy="38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86</xdr:row>
      <xdr:rowOff>20020</xdr:rowOff>
    </xdr:from>
    <xdr:ext cx="469744" cy="259045"/>
    <xdr:sp macro="" textlink="">
      <xdr:nvSpPr>
        <xdr:cNvPr id="285" name="n_1aveValue【公営住宅】&#10;一人当たり面積"/>
        <xdr:cNvSpPr txBox="1"/>
      </xdr:nvSpPr>
      <xdr:spPr>
        <a:xfrm>
          <a:off x="9391727" y="14764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3.620</a:t>
          </a:r>
          <a:endParaRPr kumimoji="1" lang="ja-JP" altLang="en-US" sz="1000" b="1">
            <a:solidFill>
              <a:srgbClr val="000080"/>
            </a:solidFill>
            <a:latin typeface="ＭＳ Ｐゴシック"/>
          </a:endParaRPr>
        </a:p>
      </xdr:txBody>
    </xdr:sp>
    <xdr:clientData/>
  </xdr:oneCellAnchor>
  <xdr:oneCellAnchor>
    <xdr:from>
      <xdr:col>13</xdr:col>
      <xdr:colOff>466802</xdr:colOff>
      <xdr:row>82</xdr:row>
      <xdr:rowOff>122144</xdr:rowOff>
    </xdr:from>
    <xdr:ext cx="469744" cy="259045"/>
    <xdr:sp macro="" textlink="">
      <xdr:nvSpPr>
        <xdr:cNvPr id="286" name="n_1mainValue【公営住宅】&#10;一人当たり面積"/>
        <xdr:cNvSpPr txBox="1"/>
      </xdr:nvSpPr>
      <xdr:spPr>
        <a:xfrm>
          <a:off x="9391727" y="14181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5.483</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87" name="正方形/長方形 28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88" name="正方形/長方形 28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89" name="正方形/長方形 28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90" name="正方形/長方形 28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91" name="正方形/長方形 29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92" name="正方形/長方形 29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93" name="正方形/長方形 29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94" name="正方形/長方形 29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95" name="正方形/長方形 29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96" name="正方形/長方形 29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97" name="正方形/長方形 29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98" name="正方形/長方形 29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99" name="正方形/長方形 29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00" name="正方形/長方形 29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01" name="正方形/長方形 30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188,146</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02" name="正方形/長方形 30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303" name="正方形/長方形 30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04" name="正方形/長方形 30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05" name="正方形/長方形 30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06" name="正方形/長方形 30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07" name="正方形/長方形 30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08" name="正方形/長方形 30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09" name="正方形/長方形 30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10" name="正方形/長方形 30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11" name="テキスト ボックス 31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12" name="直線コネクタ 31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42</xdr:row>
      <xdr:rowOff>92528</xdr:rowOff>
    </xdr:from>
    <xdr:to>
      <xdr:col>24</xdr:col>
      <xdr:colOff>644525</xdr:colOff>
      <xdr:row>42</xdr:row>
      <xdr:rowOff>92528</xdr:rowOff>
    </xdr:to>
    <xdr:cxnSp macro="">
      <xdr:nvCxnSpPr>
        <xdr:cNvPr id="313" name="直線コネクタ 312"/>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41</xdr:row>
      <xdr:rowOff>121755</xdr:rowOff>
    </xdr:from>
    <xdr:ext cx="338939" cy="259045"/>
    <xdr:sp macro="" textlink="">
      <xdr:nvSpPr>
        <xdr:cNvPr id="314" name="テキスト ボックス 313"/>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315" name="直線コネクタ 314"/>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316" name="テキスト ボックス 315"/>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317" name="直線コネクタ 316"/>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318" name="テキスト ボックス 317"/>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319" name="直線コネクタ 318"/>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320" name="テキスト ボックス 319"/>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321" name="直線コネクタ 320"/>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322" name="テキスト ボックス 321"/>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323" name="直線コネクタ 322"/>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31949</xdr:rowOff>
    </xdr:from>
    <xdr:ext cx="467179" cy="259045"/>
    <xdr:sp macro="" textlink="">
      <xdr:nvSpPr>
        <xdr:cNvPr id="324" name="テキスト ボックス 323"/>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25" name="直線コネクタ 32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26" name="テキスト ボックス 32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2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133350</xdr:rowOff>
    </xdr:from>
    <xdr:to>
      <xdr:col>23</xdr:col>
      <xdr:colOff>516889</xdr:colOff>
      <xdr:row>41</xdr:row>
      <xdr:rowOff>68035</xdr:rowOff>
    </xdr:to>
    <xdr:cxnSp macro="">
      <xdr:nvCxnSpPr>
        <xdr:cNvPr id="328" name="直線コネクタ 327"/>
        <xdr:cNvCxnSpPr/>
      </xdr:nvCxnSpPr>
      <xdr:spPr>
        <a:xfrm flipV="1">
          <a:off x="16318864" y="5791200"/>
          <a:ext cx="0" cy="1306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71862</xdr:rowOff>
    </xdr:from>
    <xdr:ext cx="405111" cy="259045"/>
    <xdr:sp macro="" textlink="">
      <xdr:nvSpPr>
        <xdr:cNvPr id="329" name="【認定こども園・幼稚園・保育所】&#10;有形固定資産減価償却率最小値テキスト"/>
        <xdr:cNvSpPr txBox="1"/>
      </xdr:nvSpPr>
      <xdr:spPr>
        <a:xfrm>
          <a:off x="16408400" y="710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a:t>
          </a:r>
          <a:endParaRPr kumimoji="1" lang="ja-JP" altLang="en-US" sz="1000" b="1">
            <a:latin typeface="ＭＳ Ｐゴシック"/>
          </a:endParaRPr>
        </a:p>
      </xdr:txBody>
    </xdr:sp>
    <xdr:clientData/>
  </xdr:oneCellAnchor>
  <xdr:twoCellAnchor>
    <xdr:from>
      <xdr:col>23</xdr:col>
      <xdr:colOff>428625</xdr:colOff>
      <xdr:row>41</xdr:row>
      <xdr:rowOff>68035</xdr:rowOff>
    </xdr:from>
    <xdr:to>
      <xdr:col>23</xdr:col>
      <xdr:colOff>606425</xdr:colOff>
      <xdr:row>41</xdr:row>
      <xdr:rowOff>68035</xdr:rowOff>
    </xdr:to>
    <xdr:cxnSp macro="">
      <xdr:nvCxnSpPr>
        <xdr:cNvPr id="330" name="直線コネクタ 329"/>
        <xdr:cNvCxnSpPr/>
      </xdr:nvCxnSpPr>
      <xdr:spPr>
        <a:xfrm>
          <a:off x="16230600" y="709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80027</xdr:rowOff>
    </xdr:from>
    <xdr:ext cx="405111" cy="259045"/>
    <xdr:sp macro="" textlink="">
      <xdr:nvSpPr>
        <xdr:cNvPr id="331" name="【認定こども園・幼稚園・保育所】&#10;有形固定資産減価償却率最大値テキスト"/>
        <xdr:cNvSpPr txBox="1"/>
      </xdr:nvSpPr>
      <xdr:spPr>
        <a:xfrm>
          <a:off x="16408400" y="556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92.0</a:t>
          </a:r>
          <a:endParaRPr kumimoji="1" lang="ja-JP" altLang="en-US" sz="1000" b="1">
            <a:latin typeface="ＭＳ Ｐゴシック"/>
          </a:endParaRPr>
        </a:p>
      </xdr:txBody>
    </xdr:sp>
    <xdr:clientData/>
  </xdr:oneCellAnchor>
  <xdr:twoCellAnchor>
    <xdr:from>
      <xdr:col>23</xdr:col>
      <xdr:colOff>428625</xdr:colOff>
      <xdr:row>33</xdr:row>
      <xdr:rowOff>133350</xdr:rowOff>
    </xdr:from>
    <xdr:to>
      <xdr:col>23</xdr:col>
      <xdr:colOff>606425</xdr:colOff>
      <xdr:row>33</xdr:row>
      <xdr:rowOff>133350</xdr:rowOff>
    </xdr:to>
    <xdr:cxnSp macro="">
      <xdr:nvCxnSpPr>
        <xdr:cNvPr id="332" name="直線コネクタ 331"/>
        <xdr:cNvCxnSpPr/>
      </xdr:nvCxnSpPr>
      <xdr:spPr>
        <a:xfrm>
          <a:off x="16230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118127</xdr:rowOff>
    </xdr:from>
    <xdr:ext cx="405111" cy="259045"/>
    <xdr:sp macro="" textlink="">
      <xdr:nvSpPr>
        <xdr:cNvPr id="333" name="【認定こども園・幼稚園・保育所】&#10;有形固定資産減価償却率平均値テキスト"/>
        <xdr:cNvSpPr txBox="1"/>
      </xdr:nvSpPr>
      <xdr:spPr>
        <a:xfrm>
          <a:off x="16408400" y="64617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46.5</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139700</xdr:rowOff>
    </xdr:from>
    <xdr:to>
      <xdr:col>23</xdr:col>
      <xdr:colOff>568325</xdr:colOff>
      <xdr:row>38</xdr:row>
      <xdr:rowOff>69850</xdr:rowOff>
    </xdr:to>
    <xdr:sp macro="" textlink="">
      <xdr:nvSpPr>
        <xdr:cNvPr id="334" name="フローチャート : 判断 333"/>
        <xdr:cNvSpPr/>
      </xdr:nvSpPr>
      <xdr:spPr>
        <a:xfrm>
          <a:off x="162687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36</xdr:row>
      <xdr:rowOff>159294</xdr:rowOff>
    </xdr:from>
    <xdr:to>
      <xdr:col>22</xdr:col>
      <xdr:colOff>415925</xdr:colOff>
      <xdr:row>37</xdr:row>
      <xdr:rowOff>89444</xdr:rowOff>
    </xdr:to>
    <xdr:sp macro="" textlink="">
      <xdr:nvSpPr>
        <xdr:cNvPr id="335" name="フローチャート : 判断 334"/>
        <xdr:cNvSpPr/>
      </xdr:nvSpPr>
      <xdr:spPr>
        <a:xfrm>
          <a:off x="15430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36" name="テキスト ボックス 33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37" name="テキスト ボックス 33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38" name="テキスト ボックス 33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39" name="テキスト ボックス 33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40" name="テキスト ボックス 33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33</xdr:row>
      <xdr:rowOff>82550</xdr:rowOff>
    </xdr:from>
    <xdr:to>
      <xdr:col>23</xdr:col>
      <xdr:colOff>568325</xdr:colOff>
      <xdr:row>34</xdr:row>
      <xdr:rowOff>12700</xdr:rowOff>
    </xdr:to>
    <xdr:sp macro="" textlink="">
      <xdr:nvSpPr>
        <xdr:cNvPr id="341" name="円/楕円 340"/>
        <xdr:cNvSpPr/>
      </xdr:nvSpPr>
      <xdr:spPr>
        <a:xfrm>
          <a:off x="16268700" y="574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33</xdr:row>
      <xdr:rowOff>35577</xdr:rowOff>
    </xdr:from>
    <xdr:ext cx="405111" cy="259045"/>
    <xdr:sp macro="" textlink="">
      <xdr:nvSpPr>
        <xdr:cNvPr id="342" name="【認定こども園・幼稚園・保育所】&#10;有形固定資産減価償却率該当値テキスト"/>
        <xdr:cNvSpPr txBox="1"/>
      </xdr:nvSpPr>
      <xdr:spPr>
        <a:xfrm>
          <a:off x="16408400" y="5693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92.0</a:t>
          </a:r>
          <a:endParaRPr kumimoji="1" lang="ja-JP" altLang="en-US" sz="1000" b="1">
            <a:solidFill>
              <a:srgbClr val="FF0000"/>
            </a:solidFill>
            <a:latin typeface="ＭＳ Ｐゴシック"/>
          </a:endParaRPr>
        </a:p>
      </xdr:txBody>
    </xdr:sp>
    <xdr:clientData/>
  </xdr:oneCellAnchor>
  <xdr:twoCellAnchor>
    <xdr:from>
      <xdr:col>22</xdr:col>
      <xdr:colOff>314325</xdr:colOff>
      <xdr:row>33</xdr:row>
      <xdr:rowOff>157661</xdr:rowOff>
    </xdr:from>
    <xdr:to>
      <xdr:col>22</xdr:col>
      <xdr:colOff>415925</xdr:colOff>
      <xdr:row>34</xdr:row>
      <xdr:rowOff>87811</xdr:rowOff>
    </xdr:to>
    <xdr:sp macro="" textlink="">
      <xdr:nvSpPr>
        <xdr:cNvPr id="343" name="円/楕円 342"/>
        <xdr:cNvSpPr/>
      </xdr:nvSpPr>
      <xdr:spPr>
        <a:xfrm>
          <a:off x="15430500" y="5815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33</xdr:row>
      <xdr:rowOff>133350</xdr:rowOff>
    </xdr:from>
    <xdr:to>
      <xdr:col>23</xdr:col>
      <xdr:colOff>517525</xdr:colOff>
      <xdr:row>34</xdr:row>
      <xdr:rowOff>37011</xdr:rowOff>
    </xdr:to>
    <xdr:cxnSp macro="">
      <xdr:nvCxnSpPr>
        <xdr:cNvPr id="344" name="直線コネクタ 343"/>
        <xdr:cNvCxnSpPr/>
      </xdr:nvCxnSpPr>
      <xdr:spPr>
        <a:xfrm flipV="1">
          <a:off x="15481300" y="5791200"/>
          <a:ext cx="8382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37</xdr:row>
      <xdr:rowOff>80571</xdr:rowOff>
    </xdr:from>
    <xdr:ext cx="405111" cy="259045"/>
    <xdr:sp macro="" textlink="">
      <xdr:nvSpPr>
        <xdr:cNvPr id="345" name="n_1aveValue【認定こども園・幼稚園・保育所】&#10;有形固定資産減価償却率"/>
        <xdr:cNvSpPr txBox="1"/>
      </xdr:nvSpPr>
      <xdr:spPr>
        <a:xfrm>
          <a:off x="15266043" y="642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55.8</a:t>
          </a:r>
          <a:endParaRPr kumimoji="1" lang="ja-JP" altLang="en-US" sz="1000" b="1">
            <a:solidFill>
              <a:srgbClr val="000080"/>
            </a:solidFill>
            <a:latin typeface="ＭＳ Ｐゴシック"/>
          </a:endParaRPr>
        </a:p>
      </xdr:txBody>
    </xdr:sp>
    <xdr:clientData/>
  </xdr:oneCellAnchor>
  <xdr:oneCellAnchor>
    <xdr:from>
      <xdr:col>22</xdr:col>
      <xdr:colOff>149868</xdr:colOff>
      <xdr:row>32</xdr:row>
      <xdr:rowOff>104338</xdr:rowOff>
    </xdr:from>
    <xdr:ext cx="405111" cy="259045"/>
    <xdr:sp macro="" textlink="">
      <xdr:nvSpPr>
        <xdr:cNvPr id="346" name="n_1mainValue【認定こども園・幼稚園・保育所】&#10;有形固定資産減価償却率"/>
        <xdr:cNvSpPr txBox="1"/>
      </xdr:nvSpPr>
      <xdr:spPr>
        <a:xfrm>
          <a:off x="15266043" y="5590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87.4</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47" name="正方形/長方形 34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48" name="正方形/長方形 34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49" name="正方形/長方形 34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50" name="正方形/長方形 34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51" name="正方形/長方形 35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52" name="正方形/長方形 35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53" name="正方形/長方形 35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0.123</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54" name="正方形/長方形 35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55" name="テキスト ボックス 35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56" name="直線コネクタ 35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357" name="直線コネクタ 356"/>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358" name="テキスト ボックス 357"/>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59" name="直線コネクタ 358"/>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38</xdr:row>
      <xdr:rowOff>48277</xdr:rowOff>
    </xdr:from>
    <xdr:ext cx="531299" cy="259045"/>
    <xdr:sp macro="" textlink="">
      <xdr:nvSpPr>
        <xdr:cNvPr id="360" name="テキスト ボックス 359"/>
        <xdr:cNvSpPr txBox="1"/>
      </xdr:nvSpPr>
      <xdr:spPr>
        <a:xfrm>
          <a:off x="17756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61" name="直線コネクタ 360"/>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105427</xdr:rowOff>
    </xdr:from>
    <xdr:ext cx="531299" cy="259045"/>
    <xdr:sp macro="" textlink="">
      <xdr:nvSpPr>
        <xdr:cNvPr id="362" name="テキスト ボックス 361"/>
        <xdr:cNvSpPr txBox="1"/>
      </xdr:nvSpPr>
      <xdr:spPr>
        <a:xfrm>
          <a:off x="17756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63" name="直線コネクタ 362"/>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162577</xdr:rowOff>
    </xdr:from>
    <xdr:ext cx="531299" cy="259045"/>
    <xdr:sp macro="" textlink="">
      <xdr:nvSpPr>
        <xdr:cNvPr id="364" name="テキスト ボックス 363"/>
        <xdr:cNvSpPr txBox="1"/>
      </xdr:nvSpPr>
      <xdr:spPr>
        <a:xfrm>
          <a:off x="17756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65" name="直線コネクタ 36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30</xdr:row>
      <xdr:rowOff>48277</xdr:rowOff>
    </xdr:from>
    <xdr:ext cx="531299" cy="259045"/>
    <xdr:sp macro="" textlink="">
      <xdr:nvSpPr>
        <xdr:cNvPr id="366" name="テキスト ボックス 365"/>
        <xdr:cNvSpPr txBox="1"/>
      </xdr:nvSpPr>
      <xdr:spPr>
        <a:xfrm>
          <a:off x="17756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6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129006</xdr:rowOff>
    </xdr:from>
    <xdr:to>
      <xdr:col>32</xdr:col>
      <xdr:colOff>186689</xdr:colOff>
      <xdr:row>41</xdr:row>
      <xdr:rowOff>123383</xdr:rowOff>
    </xdr:to>
    <xdr:cxnSp macro="">
      <xdr:nvCxnSpPr>
        <xdr:cNvPr id="368" name="直線コネクタ 367"/>
        <xdr:cNvCxnSpPr/>
      </xdr:nvCxnSpPr>
      <xdr:spPr>
        <a:xfrm flipV="1">
          <a:off x="22160864" y="5786856"/>
          <a:ext cx="0" cy="1365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127210</xdr:rowOff>
    </xdr:from>
    <xdr:ext cx="469744" cy="259045"/>
    <xdr:sp macro="" textlink="">
      <xdr:nvSpPr>
        <xdr:cNvPr id="369" name="【認定こども園・幼稚園・保育所】&#10;一人当たり面積最小値テキスト"/>
        <xdr:cNvSpPr txBox="1"/>
      </xdr:nvSpPr>
      <xdr:spPr>
        <a:xfrm>
          <a:off x="22250400" y="7156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0.218</a:t>
          </a:r>
          <a:endParaRPr kumimoji="1" lang="ja-JP" altLang="en-US" sz="1000" b="1">
            <a:latin typeface="ＭＳ Ｐゴシック"/>
          </a:endParaRPr>
        </a:p>
      </xdr:txBody>
    </xdr:sp>
    <xdr:clientData/>
  </xdr:oneCellAnchor>
  <xdr:twoCellAnchor>
    <xdr:from>
      <xdr:col>32</xdr:col>
      <xdr:colOff>98425</xdr:colOff>
      <xdr:row>41</xdr:row>
      <xdr:rowOff>123383</xdr:rowOff>
    </xdr:from>
    <xdr:to>
      <xdr:col>32</xdr:col>
      <xdr:colOff>276225</xdr:colOff>
      <xdr:row>41</xdr:row>
      <xdr:rowOff>123383</xdr:rowOff>
    </xdr:to>
    <xdr:cxnSp macro="">
      <xdr:nvCxnSpPr>
        <xdr:cNvPr id="370" name="直線コネクタ 369"/>
        <xdr:cNvCxnSpPr/>
      </xdr:nvCxnSpPr>
      <xdr:spPr>
        <a:xfrm>
          <a:off x="22072600" y="715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75683</xdr:rowOff>
    </xdr:from>
    <xdr:ext cx="534377" cy="259045"/>
    <xdr:sp macro="" textlink="">
      <xdr:nvSpPr>
        <xdr:cNvPr id="371" name="【認定こども園・幼稚園・保育所】&#10;一人当たり面積最大値テキスト"/>
        <xdr:cNvSpPr txBox="1"/>
      </xdr:nvSpPr>
      <xdr:spPr>
        <a:xfrm>
          <a:off x="22250400" y="556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30.095</a:t>
          </a:r>
          <a:endParaRPr kumimoji="1" lang="ja-JP" altLang="en-US" sz="1000" b="1">
            <a:latin typeface="ＭＳ Ｐゴシック"/>
          </a:endParaRPr>
        </a:p>
      </xdr:txBody>
    </xdr:sp>
    <xdr:clientData/>
  </xdr:oneCellAnchor>
  <xdr:twoCellAnchor>
    <xdr:from>
      <xdr:col>32</xdr:col>
      <xdr:colOff>98425</xdr:colOff>
      <xdr:row>33</xdr:row>
      <xdr:rowOff>129006</xdr:rowOff>
    </xdr:from>
    <xdr:to>
      <xdr:col>32</xdr:col>
      <xdr:colOff>276225</xdr:colOff>
      <xdr:row>33</xdr:row>
      <xdr:rowOff>129006</xdr:rowOff>
    </xdr:to>
    <xdr:cxnSp macro="">
      <xdr:nvCxnSpPr>
        <xdr:cNvPr id="372" name="直線コネクタ 371"/>
        <xdr:cNvCxnSpPr/>
      </xdr:nvCxnSpPr>
      <xdr:spPr>
        <a:xfrm>
          <a:off x="22072600" y="5786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87048</xdr:rowOff>
    </xdr:from>
    <xdr:ext cx="469744" cy="259045"/>
    <xdr:sp macro="" textlink="">
      <xdr:nvSpPr>
        <xdr:cNvPr id="373" name="【認定こども園・幼稚園・保育所】&#10;一人当たり面積平均値テキスト"/>
        <xdr:cNvSpPr txBox="1"/>
      </xdr:nvSpPr>
      <xdr:spPr>
        <a:xfrm>
          <a:off x="22250400" y="67735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4.152</a:t>
          </a:r>
          <a:endParaRPr kumimoji="1" lang="ja-JP" altLang="en-US" sz="1000" b="1">
            <a:solidFill>
              <a:srgbClr val="000080"/>
            </a:solidFill>
            <a:latin typeface="ＭＳ Ｐゴシック"/>
          </a:endParaRPr>
        </a:p>
      </xdr:txBody>
    </xdr:sp>
    <xdr:clientData/>
  </xdr:oneCellAnchor>
  <xdr:twoCellAnchor>
    <xdr:from>
      <xdr:col>32</xdr:col>
      <xdr:colOff>136525</xdr:colOff>
      <xdr:row>40</xdr:row>
      <xdr:rowOff>64171</xdr:rowOff>
    </xdr:from>
    <xdr:to>
      <xdr:col>32</xdr:col>
      <xdr:colOff>238125</xdr:colOff>
      <xdr:row>40</xdr:row>
      <xdr:rowOff>165771</xdr:rowOff>
    </xdr:to>
    <xdr:sp macro="" textlink="">
      <xdr:nvSpPr>
        <xdr:cNvPr id="374" name="フローチャート : 判断 373"/>
        <xdr:cNvSpPr/>
      </xdr:nvSpPr>
      <xdr:spPr>
        <a:xfrm>
          <a:off x="22110700" y="6922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41</xdr:row>
      <xdr:rowOff>65314</xdr:rowOff>
    </xdr:from>
    <xdr:to>
      <xdr:col>31</xdr:col>
      <xdr:colOff>85725</xdr:colOff>
      <xdr:row>41</xdr:row>
      <xdr:rowOff>166914</xdr:rowOff>
    </xdr:to>
    <xdr:sp macro="" textlink="">
      <xdr:nvSpPr>
        <xdr:cNvPr id="375" name="フローチャート : 判断 374"/>
        <xdr:cNvSpPr/>
      </xdr:nvSpPr>
      <xdr:spPr>
        <a:xfrm>
          <a:off x="21272500" y="709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76" name="テキスト ボックス 37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77" name="テキスト ボックス 37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78" name="テキスト ボックス 37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79" name="テキスト ボックス 37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80" name="テキスト ボックス 37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41</xdr:row>
      <xdr:rowOff>72583</xdr:rowOff>
    </xdr:from>
    <xdr:to>
      <xdr:col>32</xdr:col>
      <xdr:colOff>238125</xdr:colOff>
      <xdr:row>42</xdr:row>
      <xdr:rowOff>2733</xdr:rowOff>
    </xdr:to>
    <xdr:sp macro="" textlink="">
      <xdr:nvSpPr>
        <xdr:cNvPr id="381" name="円/楕円 380"/>
        <xdr:cNvSpPr/>
      </xdr:nvSpPr>
      <xdr:spPr>
        <a:xfrm>
          <a:off x="22110700" y="710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40</xdr:row>
      <xdr:rowOff>158960</xdr:rowOff>
    </xdr:from>
    <xdr:ext cx="469744" cy="259045"/>
    <xdr:sp macro="" textlink="">
      <xdr:nvSpPr>
        <xdr:cNvPr id="382" name="【認定こども園・幼稚園・保育所】&#10;一人当たり面積該当値テキスト"/>
        <xdr:cNvSpPr txBox="1"/>
      </xdr:nvSpPr>
      <xdr:spPr>
        <a:xfrm>
          <a:off x="22250400" y="7016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0.218</a:t>
          </a:r>
          <a:endParaRPr kumimoji="1" lang="ja-JP" altLang="en-US" sz="1000" b="1">
            <a:solidFill>
              <a:srgbClr val="FF0000"/>
            </a:solidFill>
            <a:latin typeface="ＭＳ Ｐゴシック"/>
          </a:endParaRPr>
        </a:p>
      </xdr:txBody>
    </xdr:sp>
    <xdr:clientData/>
  </xdr:oneCellAnchor>
  <xdr:twoCellAnchor>
    <xdr:from>
      <xdr:col>30</xdr:col>
      <xdr:colOff>669925</xdr:colOff>
      <xdr:row>41</xdr:row>
      <xdr:rowOff>72812</xdr:rowOff>
    </xdr:from>
    <xdr:to>
      <xdr:col>31</xdr:col>
      <xdr:colOff>85725</xdr:colOff>
      <xdr:row>42</xdr:row>
      <xdr:rowOff>2962</xdr:rowOff>
    </xdr:to>
    <xdr:sp macro="" textlink="">
      <xdr:nvSpPr>
        <xdr:cNvPr id="383" name="円/楕円 382"/>
        <xdr:cNvSpPr/>
      </xdr:nvSpPr>
      <xdr:spPr>
        <a:xfrm>
          <a:off x="21272500" y="7102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41</xdr:row>
      <xdr:rowOff>123383</xdr:rowOff>
    </xdr:from>
    <xdr:to>
      <xdr:col>32</xdr:col>
      <xdr:colOff>187325</xdr:colOff>
      <xdr:row>41</xdr:row>
      <xdr:rowOff>123612</xdr:rowOff>
    </xdr:to>
    <xdr:cxnSp macro="">
      <xdr:nvCxnSpPr>
        <xdr:cNvPr id="384" name="直線コネクタ 383"/>
        <xdr:cNvCxnSpPr/>
      </xdr:nvCxnSpPr>
      <xdr:spPr>
        <a:xfrm flipV="1">
          <a:off x="21323300" y="7152833"/>
          <a:ext cx="8382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40</xdr:row>
      <xdr:rowOff>11991</xdr:rowOff>
    </xdr:from>
    <xdr:ext cx="469744" cy="259045"/>
    <xdr:sp macro="" textlink="">
      <xdr:nvSpPr>
        <xdr:cNvPr id="385" name="n_1aveValue【認定こども園・幼稚園・保育所】&#10;一人当たり面積"/>
        <xdr:cNvSpPr txBox="1"/>
      </xdr:nvSpPr>
      <xdr:spPr>
        <a:xfrm>
          <a:off x="21075727" y="6869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0.377</a:t>
          </a:r>
          <a:endParaRPr kumimoji="1" lang="ja-JP" altLang="en-US" sz="1000" b="1">
            <a:solidFill>
              <a:srgbClr val="000080"/>
            </a:solidFill>
            <a:latin typeface="ＭＳ Ｐゴシック"/>
          </a:endParaRPr>
        </a:p>
      </xdr:txBody>
    </xdr:sp>
    <xdr:clientData/>
  </xdr:oneCellAnchor>
  <xdr:oneCellAnchor>
    <xdr:from>
      <xdr:col>30</xdr:col>
      <xdr:colOff>473152</xdr:colOff>
      <xdr:row>41</xdr:row>
      <xdr:rowOff>165539</xdr:rowOff>
    </xdr:from>
    <xdr:ext cx="469744" cy="259045"/>
    <xdr:sp macro="" textlink="">
      <xdr:nvSpPr>
        <xdr:cNvPr id="386" name="n_1mainValue【認定こども園・幼稚園・保育所】&#10;一人当たり面積"/>
        <xdr:cNvSpPr txBox="1"/>
      </xdr:nvSpPr>
      <xdr:spPr>
        <a:xfrm>
          <a:off x="21075727" y="7194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0.213</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87" name="正方形/長方形 38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88" name="正方形/長方形 38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89" name="正方形/長方形 38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90" name="正方形/長方形 38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91" name="正方形/長方形 39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92" name="正方形/長方形 39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93" name="正方形/長方形 39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59.2</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94" name="正方形/長方形 39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95" name="テキスト ボックス 39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96" name="直線コネクタ 39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97" name="テキスト ボックス 396"/>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98" name="直線コネクタ 39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99" name="テキスト ボックス 398"/>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400" name="直線コネクタ 39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401" name="テキスト ボックス 40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402" name="直線コネクタ 40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403" name="テキスト ボックス 40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404" name="直線コネクタ 40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405" name="テキスト ボックス 40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406" name="直線コネクタ 40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407" name="テキスト ボックス 406"/>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08" name="直線コネクタ 40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09" name="テキスト ボックス 408"/>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1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64770</xdr:rowOff>
    </xdr:from>
    <xdr:to>
      <xdr:col>23</xdr:col>
      <xdr:colOff>516889</xdr:colOff>
      <xdr:row>64</xdr:row>
      <xdr:rowOff>3810</xdr:rowOff>
    </xdr:to>
    <xdr:cxnSp macro="">
      <xdr:nvCxnSpPr>
        <xdr:cNvPr id="411" name="直線コネクタ 410"/>
        <xdr:cNvCxnSpPr/>
      </xdr:nvCxnSpPr>
      <xdr:spPr>
        <a:xfrm flipV="1">
          <a:off x="16318864" y="9494520"/>
          <a:ext cx="0" cy="1482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7637</xdr:rowOff>
    </xdr:from>
    <xdr:ext cx="405111" cy="259045"/>
    <xdr:sp macro="" textlink="">
      <xdr:nvSpPr>
        <xdr:cNvPr id="412" name="【学校施設】&#10;有形固定資産減価償却率最小値テキスト"/>
        <xdr:cNvSpPr txBox="1"/>
      </xdr:nvSpPr>
      <xdr:spPr>
        <a:xfrm>
          <a:off x="16408400" y="10980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41.9</a:t>
          </a:r>
          <a:endParaRPr kumimoji="1" lang="ja-JP" altLang="en-US" sz="1000" b="1">
            <a:latin typeface="ＭＳ Ｐゴシック"/>
          </a:endParaRPr>
        </a:p>
      </xdr:txBody>
    </xdr:sp>
    <xdr:clientData/>
  </xdr:oneCellAnchor>
  <xdr:twoCellAnchor>
    <xdr:from>
      <xdr:col>23</xdr:col>
      <xdr:colOff>428625</xdr:colOff>
      <xdr:row>64</xdr:row>
      <xdr:rowOff>3810</xdr:rowOff>
    </xdr:from>
    <xdr:to>
      <xdr:col>23</xdr:col>
      <xdr:colOff>606425</xdr:colOff>
      <xdr:row>64</xdr:row>
      <xdr:rowOff>3810</xdr:rowOff>
    </xdr:to>
    <xdr:cxnSp macro="">
      <xdr:nvCxnSpPr>
        <xdr:cNvPr id="413" name="直線コネクタ 412"/>
        <xdr:cNvCxnSpPr/>
      </xdr:nvCxnSpPr>
      <xdr:spPr>
        <a:xfrm>
          <a:off x="16230600" y="10976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11447</xdr:rowOff>
    </xdr:from>
    <xdr:ext cx="405111" cy="259045"/>
    <xdr:sp macro="" textlink="">
      <xdr:nvSpPr>
        <xdr:cNvPr id="414" name="【学校施設】&#10;有形固定資産減価償却率最大値テキスト"/>
        <xdr:cNvSpPr txBox="1"/>
      </xdr:nvSpPr>
      <xdr:spPr>
        <a:xfrm>
          <a:off x="16408400" y="926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80.8</a:t>
          </a:r>
          <a:endParaRPr kumimoji="1" lang="ja-JP" altLang="en-US" sz="1000" b="1">
            <a:latin typeface="ＭＳ Ｐゴシック"/>
          </a:endParaRPr>
        </a:p>
      </xdr:txBody>
    </xdr:sp>
    <xdr:clientData/>
  </xdr:oneCellAnchor>
  <xdr:twoCellAnchor>
    <xdr:from>
      <xdr:col>23</xdr:col>
      <xdr:colOff>428625</xdr:colOff>
      <xdr:row>55</xdr:row>
      <xdr:rowOff>64770</xdr:rowOff>
    </xdr:from>
    <xdr:to>
      <xdr:col>23</xdr:col>
      <xdr:colOff>606425</xdr:colOff>
      <xdr:row>55</xdr:row>
      <xdr:rowOff>64770</xdr:rowOff>
    </xdr:to>
    <xdr:cxnSp macro="">
      <xdr:nvCxnSpPr>
        <xdr:cNvPr id="415" name="直線コネクタ 414"/>
        <xdr:cNvCxnSpPr/>
      </xdr:nvCxnSpPr>
      <xdr:spPr>
        <a:xfrm>
          <a:off x="16230600" y="949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30497</xdr:rowOff>
    </xdr:from>
    <xdr:ext cx="405111" cy="259045"/>
    <xdr:sp macro="" textlink="">
      <xdr:nvSpPr>
        <xdr:cNvPr id="416" name="【学校施設】&#10;有形固定資産減価償却率平均値テキスト"/>
        <xdr:cNvSpPr txBox="1"/>
      </xdr:nvSpPr>
      <xdr:spPr>
        <a:xfrm>
          <a:off x="16408400" y="10146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52070</xdr:rowOff>
    </xdr:from>
    <xdr:to>
      <xdr:col>23</xdr:col>
      <xdr:colOff>568325</xdr:colOff>
      <xdr:row>59</xdr:row>
      <xdr:rowOff>153670</xdr:rowOff>
    </xdr:to>
    <xdr:sp macro="" textlink="">
      <xdr:nvSpPr>
        <xdr:cNvPr id="417" name="フローチャート : 判断 416"/>
        <xdr:cNvSpPr/>
      </xdr:nvSpPr>
      <xdr:spPr>
        <a:xfrm>
          <a:off x="162687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90170</xdr:rowOff>
    </xdr:from>
    <xdr:to>
      <xdr:col>22</xdr:col>
      <xdr:colOff>415925</xdr:colOff>
      <xdr:row>61</xdr:row>
      <xdr:rowOff>20320</xdr:rowOff>
    </xdr:to>
    <xdr:sp macro="" textlink="">
      <xdr:nvSpPr>
        <xdr:cNvPr id="418" name="フローチャート : 判断 417"/>
        <xdr:cNvSpPr/>
      </xdr:nvSpPr>
      <xdr:spPr>
        <a:xfrm>
          <a:off x="15430500" y="1037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19" name="テキスト ボックス 41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20" name="テキスト ボックス 41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21" name="テキスト ボックス 42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22" name="テキスト ボックス 42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23" name="テキスト ボックス 42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55</xdr:row>
      <xdr:rowOff>13970</xdr:rowOff>
    </xdr:from>
    <xdr:to>
      <xdr:col>23</xdr:col>
      <xdr:colOff>568325</xdr:colOff>
      <xdr:row>55</xdr:row>
      <xdr:rowOff>115570</xdr:rowOff>
    </xdr:to>
    <xdr:sp macro="" textlink="">
      <xdr:nvSpPr>
        <xdr:cNvPr id="424" name="円/楕円 423"/>
        <xdr:cNvSpPr/>
      </xdr:nvSpPr>
      <xdr:spPr>
        <a:xfrm>
          <a:off x="16268700" y="944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54</xdr:row>
      <xdr:rowOff>138447</xdr:rowOff>
    </xdr:from>
    <xdr:ext cx="405111" cy="259045"/>
    <xdr:sp macro="" textlink="">
      <xdr:nvSpPr>
        <xdr:cNvPr id="425" name="【学校施設】&#10;有形固定資産減価償却率該当値テキスト"/>
        <xdr:cNvSpPr txBox="1"/>
      </xdr:nvSpPr>
      <xdr:spPr>
        <a:xfrm>
          <a:off x="16408400" y="9396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80.8</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97790</xdr:rowOff>
    </xdr:from>
    <xdr:to>
      <xdr:col>22</xdr:col>
      <xdr:colOff>415925</xdr:colOff>
      <xdr:row>56</xdr:row>
      <xdr:rowOff>27940</xdr:rowOff>
    </xdr:to>
    <xdr:sp macro="" textlink="">
      <xdr:nvSpPr>
        <xdr:cNvPr id="426" name="円/楕円 425"/>
        <xdr:cNvSpPr/>
      </xdr:nvSpPr>
      <xdr:spPr>
        <a:xfrm>
          <a:off x="15430500" y="952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55</xdr:row>
      <xdr:rowOff>64770</xdr:rowOff>
    </xdr:from>
    <xdr:to>
      <xdr:col>23</xdr:col>
      <xdr:colOff>517525</xdr:colOff>
      <xdr:row>55</xdr:row>
      <xdr:rowOff>148590</xdr:rowOff>
    </xdr:to>
    <xdr:cxnSp macro="">
      <xdr:nvCxnSpPr>
        <xdr:cNvPr id="427" name="直線コネクタ 426"/>
        <xdr:cNvCxnSpPr/>
      </xdr:nvCxnSpPr>
      <xdr:spPr>
        <a:xfrm flipV="1">
          <a:off x="15481300" y="949452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61</xdr:row>
      <xdr:rowOff>11447</xdr:rowOff>
    </xdr:from>
    <xdr:ext cx="405111" cy="259045"/>
    <xdr:sp macro="" textlink="">
      <xdr:nvSpPr>
        <xdr:cNvPr id="428" name="n_1aveValue【学校施設】&#10;有形固定資産減価償却率"/>
        <xdr:cNvSpPr txBox="1"/>
      </xdr:nvSpPr>
      <xdr:spPr>
        <a:xfrm>
          <a:off x="15266043" y="1046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a:t>
          </a:r>
          <a:endParaRPr kumimoji="1" lang="ja-JP" altLang="en-US" sz="1000" b="1">
            <a:solidFill>
              <a:srgbClr val="000080"/>
            </a:solidFill>
            <a:latin typeface="ＭＳ Ｐゴシック"/>
          </a:endParaRPr>
        </a:p>
      </xdr:txBody>
    </xdr:sp>
    <xdr:clientData/>
  </xdr:oneCellAnchor>
  <xdr:oneCellAnchor>
    <xdr:from>
      <xdr:col>22</xdr:col>
      <xdr:colOff>149868</xdr:colOff>
      <xdr:row>54</xdr:row>
      <xdr:rowOff>44467</xdr:rowOff>
    </xdr:from>
    <xdr:ext cx="405111" cy="259045"/>
    <xdr:sp macro="" textlink="">
      <xdr:nvSpPr>
        <xdr:cNvPr id="429" name="n_1mainValue【学校施設】&#10;有形固定資産減価償却率"/>
        <xdr:cNvSpPr txBox="1"/>
      </xdr:nvSpPr>
      <xdr:spPr>
        <a:xfrm>
          <a:off x="15266043" y="9302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78.6</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30" name="正方形/長方形 42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31" name="正方形/長方形 43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32" name="正方形/長方形 43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33" name="正方形/長方形 43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34" name="正方形/長方形 43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35" name="正方形/長方形 43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36" name="正方形/長方形 43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1.751</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37" name="正方形/長方形 43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38" name="テキスト ボックス 43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39" name="直線コネクタ 43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76200</xdr:rowOff>
    </xdr:from>
    <xdr:to>
      <xdr:col>33</xdr:col>
      <xdr:colOff>314325</xdr:colOff>
      <xdr:row>64</xdr:row>
      <xdr:rowOff>76200</xdr:rowOff>
    </xdr:to>
    <xdr:cxnSp macro="">
      <xdr:nvCxnSpPr>
        <xdr:cNvPr id="440" name="直線コネクタ 439"/>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41" name="テキスト ボックス 440"/>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42" name="直線コネクタ 441"/>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43" name="テキスト ボックス 442"/>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44" name="直線コネクタ 443"/>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59</xdr:row>
      <xdr:rowOff>29227</xdr:rowOff>
    </xdr:from>
    <xdr:ext cx="531299" cy="259045"/>
    <xdr:sp macro="" textlink="">
      <xdr:nvSpPr>
        <xdr:cNvPr id="445" name="テキスト ボックス 444"/>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46" name="直線コネクタ 445"/>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162577</xdr:rowOff>
    </xdr:from>
    <xdr:ext cx="531299" cy="259045"/>
    <xdr:sp macro="" textlink="">
      <xdr:nvSpPr>
        <xdr:cNvPr id="447" name="テキスト ボックス 446"/>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48" name="直線コネクタ 447"/>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124477</xdr:rowOff>
    </xdr:from>
    <xdr:ext cx="531299" cy="259045"/>
    <xdr:sp macro="" textlink="">
      <xdr:nvSpPr>
        <xdr:cNvPr id="449" name="テキスト ボックス 448"/>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50" name="直線コネクタ 44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86377</xdr:rowOff>
    </xdr:from>
    <xdr:ext cx="531299" cy="259045"/>
    <xdr:sp macro="" textlink="">
      <xdr:nvSpPr>
        <xdr:cNvPr id="451" name="テキスト ボックス 450"/>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5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7696</xdr:rowOff>
    </xdr:from>
    <xdr:to>
      <xdr:col>32</xdr:col>
      <xdr:colOff>186689</xdr:colOff>
      <xdr:row>63</xdr:row>
      <xdr:rowOff>59893</xdr:rowOff>
    </xdr:to>
    <xdr:cxnSp macro="">
      <xdr:nvCxnSpPr>
        <xdr:cNvPr id="453" name="直線コネクタ 452"/>
        <xdr:cNvCxnSpPr/>
      </xdr:nvCxnSpPr>
      <xdr:spPr>
        <a:xfrm flipV="1">
          <a:off x="22160864" y="9608896"/>
          <a:ext cx="0" cy="1252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63720</xdr:rowOff>
    </xdr:from>
    <xdr:ext cx="469744" cy="259045"/>
    <xdr:sp macro="" textlink="">
      <xdr:nvSpPr>
        <xdr:cNvPr id="454" name="【学校施設】&#10;一人当たり面積最小値テキスト"/>
        <xdr:cNvSpPr txBox="1"/>
      </xdr:nvSpPr>
      <xdr:spPr>
        <a:xfrm>
          <a:off x="22250400" y="10865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2.464</a:t>
          </a:r>
          <a:endParaRPr kumimoji="1" lang="ja-JP" altLang="en-US" sz="1000" b="1">
            <a:latin typeface="ＭＳ Ｐゴシック"/>
          </a:endParaRPr>
        </a:p>
      </xdr:txBody>
    </xdr:sp>
    <xdr:clientData/>
  </xdr:oneCellAnchor>
  <xdr:twoCellAnchor>
    <xdr:from>
      <xdr:col>32</xdr:col>
      <xdr:colOff>98425</xdr:colOff>
      <xdr:row>63</xdr:row>
      <xdr:rowOff>59893</xdr:rowOff>
    </xdr:from>
    <xdr:to>
      <xdr:col>32</xdr:col>
      <xdr:colOff>276225</xdr:colOff>
      <xdr:row>63</xdr:row>
      <xdr:rowOff>59893</xdr:rowOff>
    </xdr:to>
    <xdr:cxnSp macro="">
      <xdr:nvCxnSpPr>
        <xdr:cNvPr id="455" name="直線コネクタ 454"/>
        <xdr:cNvCxnSpPr/>
      </xdr:nvCxnSpPr>
      <xdr:spPr>
        <a:xfrm>
          <a:off x="22072600" y="10861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125823</xdr:rowOff>
    </xdr:from>
    <xdr:ext cx="534377" cy="259045"/>
    <xdr:sp macro="" textlink="">
      <xdr:nvSpPr>
        <xdr:cNvPr id="456" name="【学校施設】&#10;一人当たり面積最大値テキスト"/>
        <xdr:cNvSpPr txBox="1"/>
      </xdr:nvSpPr>
      <xdr:spPr>
        <a:xfrm>
          <a:off x="22250400" y="9384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18.899</a:t>
          </a:r>
          <a:endParaRPr kumimoji="1" lang="ja-JP" altLang="en-US" sz="1000" b="1">
            <a:latin typeface="ＭＳ Ｐゴシック"/>
          </a:endParaRPr>
        </a:p>
      </xdr:txBody>
    </xdr:sp>
    <xdr:clientData/>
  </xdr:oneCellAnchor>
  <xdr:twoCellAnchor>
    <xdr:from>
      <xdr:col>32</xdr:col>
      <xdr:colOff>98425</xdr:colOff>
      <xdr:row>56</xdr:row>
      <xdr:rowOff>7696</xdr:rowOff>
    </xdr:from>
    <xdr:to>
      <xdr:col>32</xdr:col>
      <xdr:colOff>276225</xdr:colOff>
      <xdr:row>56</xdr:row>
      <xdr:rowOff>7696</xdr:rowOff>
    </xdr:to>
    <xdr:cxnSp macro="">
      <xdr:nvCxnSpPr>
        <xdr:cNvPr id="457" name="直線コネクタ 456"/>
        <xdr:cNvCxnSpPr/>
      </xdr:nvCxnSpPr>
      <xdr:spPr>
        <a:xfrm>
          <a:off x="22072600" y="9608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153205</xdr:rowOff>
    </xdr:from>
    <xdr:ext cx="469744" cy="259045"/>
    <xdr:sp macro="" textlink="">
      <xdr:nvSpPr>
        <xdr:cNvPr id="458" name="【学校施設】&#10;一人当たり面積平均値テキスト"/>
        <xdr:cNvSpPr txBox="1"/>
      </xdr:nvSpPr>
      <xdr:spPr>
        <a:xfrm>
          <a:off x="22250400" y="104402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5.373</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130328</xdr:rowOff>
    </xdr:from>
    <xdr:to>
      <xdr:col>32</xdr:col>
      <xdr:colOff>238125</xdr:colOff>
      <xdr:row>62</xdr:row>
      <xdr:rowOff>60478</xdr:rowOff>
    </xdr:to>
    <xdr:sp macro="" textlink="">
      <xdr:nvSpPr>
        <xdr:cNvPr id="459" name="フローチャート : 判断 458"/>
        <xdr:cNvSpPr/>
      </xdr:nvSpPr>
      <xdr:spPr>
        <a:xfrm>
          <a:off x="22110700" y="1058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62</xdr:row>
      <xdr:rowOff>81026</xdr:rowOff>
    </xdr:from>
    <xdr:to>
      <xdr:col>31</xdr:col>
      <xdr:colOff>85725</xdr:colOff>
      <xdr:row>63</xdr:row>
      <xdr:rowOff>11176</xdr:rowOff>
    </xdr:to>
    <xdr:sp macro="" textlink="">
      <xdr:nvSpPr>
        <xdr:cNvPr id="460" name="フローチャート : 判断 459"/>
        <xdr:cNvSpPr/>
      </xdr:nvSpPr>
      <xdr:spPr>
        <a:xfrm>
          <a:off x="21272500" y="1071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61" name="テキスト ボックス 46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62" name="テキスト ボックス 46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63" name="テキスト ボックス 46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64" name="テキスト ボックス 46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65" name="テキスト ボックス 46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62</xdr:row>
      <xdr:rowOff>73101</xdr:rowOff>
    </xdr:from>
    <xdr:to>
      <xdr:col>32</xdr:col>
      <xdr:colOff>238125</xdr:colOff>
      <xdr:row>63</xdr:row>
      <xdr:rowOff>3251</xdr:rowOff>
    </xdr:to>
    <xdr:sp macro="" textlink="">
      <xdr:nvSpPr>
        <xdr:cNvPr id="466" name="円/楕円 465"/>
        <xdr:cNvSpPr/>
      </xdr:nvSpPr>
      <xdr:spPr>
        <a:xfrm>
          <a:off x="22110700" y="10703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61</xdr:row>
      <xdr:rowOff>159478</xdr:rowOff>
    </xdr:from>
    <xdr:ext cx="469744" cy="259045"/>
    <xdr:sp macro="" textlink="">
      <xdr:nvSpPr>
        <xdr:cNvPr id="467" name="【学校施設】&#10;一人当たり面積該当値テキスト"/>
        <xdr:cNvSpPr txBox="1"/>
      </xdr:nvSpPr>
      <xdr:spPr>
        <a:xfrm>
          <a:off x="22250400" y="10617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3.874</a:t>
          </a:r>
          <a:endParaRPr kumimoji="1" lang="ja-JP" altLang="en-US" sz="1000" b="1">
            <a:solidFill>
              <a:srgbClr val="FF0000"/>
            </a:solidFill>
            <a:latin typeface="ＭＳ Ｐゴシック"/>
          </a:endParaRPr>
        </a:p>
      </xdr:txBody>
    </xdr:sp>
    <xdr:clientData/>
  </xdr:oneCellAnchor>
  <xdr:twoCellAnchor>
    <xdr:from>
      <xdr:col>30</xdr:col>
      <xdr:colOff>669925</xdr:colOff>
      <xdr:row>62</xdr:row>
      <xdr:rowOff>80493</xdr:rowOff>
    </xdr:from>
    <xdr:to>
      <xdr:col>31</xdr:col>
      <xdr:colOff>85725</xdr:colOff>
      <xdr:row>63</xdr:row>
      <xdr:rowOff>10643</xdr:rowOff>
    </xdr:to>
    <xdr:sp macro="" textlink="">
      <xdr:nvSpPr>
        <xdr:cNvPr id="468" name="円/楕円 467"/>
        <xdr:cNvSpPr/>
      </xdr:nvSpPr>
      <xdr:spPr>
        <a:xfrm>
          <a:off x="21272500" y="10710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62</xdr:row>
      <xdr:rowOff>123901</xdr:rowOff>
    </xdr:from>
    <xdr:to>
      <xdr:col>32</xdr:col>
      <xdr:colOff>187325</xdr:colOff>
      <xdr:row>62</xdr:row>
      <xdr:rowOff>131293</xdr:rowOff>
    </xdr:to>
    <xdr:cxnSp macro="">
      <xdr:nvCxnSpPr>
        <xdr:cNvPr id="469" name="直線コネクタ 468"/>
        <xdr:cNvCxnSpPr/>
      </xdr:nvCxnSpPr>
      <xdr:spPr>
        <a:xfrm flipV="1">
          <a:off x="21323300" y="10753801"/>
          <a:ext cx="838200" cy="7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63</xdr:row>
      <xdr:rowOff>2303</xdr:rowOff>
    </xdr:from>
    <xdr:ext cx="469744" cy="259045"/>
    <xdr:sp macro="" textlink="">
      <xdr:nvSpPr>
        <xdr:cNvPr id="470" name="n_1aveValue【学校施設】&#10;一人当たり面積"/>
        <xdr:cNvSpPr txBox="1"/>
      </xdr:nvSpPr>
      <xdr:spPr>
        <a:xfrm>
          <a:off x="21075727" y="10803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a:t>
          </a:r>
          <a:endParaRPr kumimoji="1" lang="ja-JP" altLang="en-US" sz="1000" b="1">
            <a:solidFill>
              <a:srgbClr val="000080"/>
            </a:solidFill>
            <a:latin typeface="ＭＳ Ｐゴシック"/>
          </a:endParaRPr>
        </a:p>
      </xdr:txBody>
    </xdr:sp>
    <xdr:clientData/>
  </xdr:oneCellAnchor>
  <xdr:oneCellAnchor>
    <xdr:from>
      <xdr:col>30</xdr:col>
      <xdr:colOff>473152</xdr:colOff>
      <xdr:row>61</xdr:row>
      <xdr:rowOff>27170</xdr:rowOff>
    </xdr:from>
    <xdr:ext cx="469744" cy="259045"/>
    <xdr:sp macro="" textlink="">
      <xdr:nvSpPr>
        <xdr:cNvPr id="471" name="n_1mainValue【学校施設】&#10;一人当たり面積"/>
        <xdr:cNvSpPr txBox="1"/>
      </xdr:nvSpPr>
      <xdr:spPr>
        <a:xfrm>
          <a:off x="21075727" y="10485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3.777</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72" name="正方形/長方形 47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73025</xdr:colOff>
      <xdr:row>72</xdr:row>
      <xdr:rowOff>127000</xdr:rowOff>
    </xdr:from>
    <xdr:to>
      <xdr:col>20</xdr:col>
      <xdr:colOff>225425</xdr:colOff>
      <xdr:row>74</xdr:row>
      <xdr:rowOff>38100</xdr:rowOff>
    </xdr:to>
    <xdr:sp macro="" textlink="">
      <xdr:nvSpPr>
        <xdr:cNvPr id="473" name="正方形/長方形 472"/>
        <xdr:cNvSpPr/>
      </xdr:nvSpPr>
      <xdr:spPr>
        <a:xfrm>
          <a:off x="1244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18</xdr:col>
      <xdr:colOff>73025</xdr:colOff>
      <xdr:row>73</xdr:row>
      <xdr:rowOff>158750</xdr:rowOff>
    </xdr:from>
    <xdr:to>
      <xdr:col>20</xdr:col>
      <xdr:colOff>225425</xdr:colOff>
      <xdr:row>75</xdr:row>
      <xdr:rowOff>69850</xdr:rowOff>
    </xdr:to>
    <xdr:sp macro="" textlink="">
      <xdr:nvSpPr>
        <xdr:cNvPr id="474" name="正方形/長方形 473"/>
        <xdr:cNvSpPr/>
      </xdr:nvSpPr>
      <xdr:spPr>
        <a:xfrm>
          <a:off x="1244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19</xdr:col>
      <xdr:colOff>657225</xdr:colOff>
      <xdr:row>72</xdr:row>
      <xdr:rowOff>127000</xdr:rowOff>
    </xdr:from>
    <xdr:to>
      <xdr:col>22</xdr:col>
      <xdr:colOff>123825</xdr:colOff>
      <xdr:row>74</xdr:row>
      <xdr:rowOff>38100</xdr:rowOff>
    </xdr:to>
    <xdr:sp macro="" textlink="">
      <xdr:nvSpPr>
        <xdr:cNvPr id="475" name="正方形/長方形 474"/>
        <xdr:cNvSpPr/>
      </xdr:nvSpPr>
      <xdr:spPr>
        <a:xfrm>
          <a:off x="1371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19</xdr:col>
      <xdr:colOff>657225</xdr:colOff>
      <xdr:row>73</xdr:row>
      <xdr:rowOff>158750</xdr:rowOff>
    </xdr:from>
    <xdr:to>
      <xdr:col>22</xdr:col>
      <xdr:colOff>123825</xdr:colOff>
      <xdr:row>75</xdr:row>
      <xdr:rowOff>69850</xdr:rowOff>
    </xdr:to>
    <xdr:sp macro="" textlink="">
      <xdr:nvSpPr>
        <xdr:cNvPr id="476" name="正方形/長方形 475"/>
        <xdr:cNvSpPr/>
      </xdr:nvSpPr>
      <xdr:spPr>
        <a:xfrm>
          <a:off x="1371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77" name="正方形/長方形 476"/>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478" name="正方形/長方形 47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428625</xdr:colOff>
      <xdr:row>72</xdr:row>
      <xdr:rowOff>127000</xdr:rowOff>
    </xdr:from>
    <xdr:to>
      <xdr:col>28</xdr:col>
      <xdr:colOff>581025</xdr:colOff>
      <xdr:row>74</xdr:row>
      <xdr:rowOff>38100</xdr:rowOff>
    </xdr:to>
    <xdr:sp macro="" textlink="">
      <xdr:nvSpPr>
        <xdr:cNvPr id="479" name="正方形/長方形 478"/>
        <xdr:cNvSpPr/>
      </xdr:nvSpPr>
      <xdr:spPr>
        <a:xfrm>
          <a:off x="1828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26</xdr:col>
      <xdr:colOff>428625</xdr:colOff>
      <xdr:row>73</xdr:row>
      <xdr:rowOff>158750</xdr:rowOff>
    </xdr:from>
    <xdr:to>
      <xdr:col>28</xdr:col>
      <xdr:colOff>581025</xdr:colOff>
      <xdr:row>75</xdr:row>
      <xdr:rowOff>69850</xdr:rowOff>
    </xdr:to>
    <xdr:sp macro="" textlink="">
      <xdr:nvSpPr>
        <xdr:cNvPr id="480" name="正方形/長方形 479"/>
        <xdr:cNvSpPr/>
      </xdr:nvSpPr>
      <xdr:spPr>
        <a:xfrm>
          <a:off x="1828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28</xdr:col>
      <xdr:colOff>327025</xdr:colOff>
      <xdr:row>72</xdr:row>
      <xdr:rowOff>127000</xdr:rowOff>
    </xdr:from>
    <xdr:to>
      <xdr:col>30</xdr:col>
      <xdr:colOff>479425</xdr:colOff>
      <xdr:row>74</xdr:row>
      <xdr:rowOff>38100</xdr:rowOff>
    </xdr:to>
    <xdr:sp macro="" textlink="">
      <xdr:nvSpPr>
        <xdr:cNvPr id="481" name="正方形/長方形 480"/>
        <xdr:cNvSpPr/>
      </xdr:nvSpPr>
      <xdr:spPr>
        <a:xfrm>
          <a:off x="1955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28</xdr:col>
      <xdr:colOff>327025</xdr:colOff>
      <xdr:row>73</xdr:row>
      <xdr:rowOff>158750</xdr:rowOff>
    </xdr:from>
    <xdr:to>
      <xdr:col>30</xdr:col>
      <xdr:colOff>479425</xdr:colOff>
      <xdr:row>75</xdr:row>
      <xdr:rowOff>69850</xdr:rowOff>
    </xdr:to>
    <xdr:sp macro="" textlink="">
      <xdr:nvSpPr>
        <xdr:cNvPr id="482" name="正方形/長方形 481"/>
        <xdr:cNvSpPr/>
      </xdr:nvSpPr>
      <xdr:spPr>
        <a:xfrm>
          <a:off x="1955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0.027</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83" name="正方形/長方形 482"/>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484" name="正方形/長方形 48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85" name="正方形/長方形 48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86" name="正方形/長方形 48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87" name="正方形/長方形 48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88" name="正方形/長方形 48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89" name="正方形/長方形 48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90" name="正方形/長方形 48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61.2</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91" name="正方形/長方形 490"/>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91</xdr:row>
      <xdr:rowOff>19050</xdr:rowOff>
    </xdr:from>
    <xdr:to>
      <xdr:col>33</xdr:col>
      <xdr:colOff>352425</xdr:colOff>
      <xdr:row>94</xdr:row>
      <xdr:rowOff>139700</xdr:rowOff>
    </xdr:to>
    <xdr:sp macro="" textlink="">
      <xdr:nvSpPr>
        <xdr:cNvPr id="492" name="正方形/長方形 49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93" name="正方形/長方形 49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94" name="正方形/長方形 49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95" name="正方形/長方形 49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96" name="正方形/長方形 49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97" name="正方形/長方形 49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98" name="正方形/長方形 49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0.100</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499" name="正方形/長方形 498"/>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500" name="正方形/長方形 49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01" name="正方形/長方形 50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02" name="テキスト ボックス 50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latin typeface="+mn-lt"/>
              <a:ea typeface="+mn-ea"/>
              <a:cs typeface="+mn-cs"/>
            </a:rPr>
            <a:t>　類似団体と比較して特に有形固定資産減価償却率が高くなっている施設は、認定こども園と学校施設である。</a:t>
          </a:r>
          <a:endParaRPr kumimoji="1" lang="en-US" sz="1300">
            <a:solidFill>
              <a:schemeClr val="dk1"/>
            </a:solidFill>
            <a:latin typeface="+mn-lt"/>
            <a:ea typeface="+mn-ea"/>
            <a:cs typeface="+mn-cs"/>
          </a:endParaRPr>
        </a:p>
        <a:p>
          <a:r>
            <a:rPr kumimoji="1" lang="ja-JP" altLang="en-US" sz="1300">
              <a:solidFill>
                <a:schemeClr val="dk1"/>
              </a:solidFill>
              <a:latin typeface="+mn-lt"/>
              <a:ea typeface="+mn-ea"/>
              <a:cs typeface="+mn-cs"/>
            </a:rPr>
            <a:t>　学校施設は老朽化が進んでいるものの、耐震改修も完了しており計画的な修繕により適切に管理を行っているため、使用する上での問題はない。</a:t>
          </a:r>
          <a:endParaRPr kumimoji="1" lang="en-US" sz="1300">
            <a:solidFill>
              <a:schemeClr val="dk1"/>
            </a:solidFill>
            <a:latin typeface="+mn-lt"/>
            <a:ea typeface="+mn-ea"/>
            <a:cs typeface="+mn-cs"/>
          </a:endParaRPr>
        </a:p>
        <a:p>
          <a:r>
            <a:rPr kumimoji="1" lang="ja-JP" altLang="en-US" sz="1300">
              <a:solidFill>
                <a:schemeClr val="dk1"/>
              </a:solidFill>
              <a:latin typeface="+mn-lt"/>
              <a:ea typeface="+mn-ea"/>
              <a:cs typeface="+mn-cs"/>
            </a:rPr>
            <a:t>　今後も維持管理にかかる経費の増加に留意しつつ、子育て環境の整備に積極的に取り組んでいく。</a:t>
          </a:r>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北海道妹背牛町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3,110
3,097
48.64
3,310,094
3,259,214
50,880
2,102,805
3,072,530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10.7
13.0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24</xdr:row>
      <xdr:rowOff>76200</xdr:rowOff>
    </xdr:from>
    <xdr:to>
      <xdr:col>16</xdr:col>
      <xdr:colOff>346075</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46</xdr:row>
      <xdr:rowOff>114300</xdr:rowOff>
    </xdr:from>
    <xdr:to>
      <xdr:col>7</xdr:col>
      <xdr:colOff>676275</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9/10</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59" name="テキスト ボックス 58"/>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60" name="直線コネクタ 59"/>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61" name="テキスト ボックス 60"/>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62" name="直線コネクタ 61"/>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63" name="テキスト ボックス 62"/>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64" name="直線コネクタ 63"/>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65" name="テキスト ボックス 64"/>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66" name="直線コネクタ 65"/>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55</xdr:row>
      <xdr:rowOff>29227</xdr:rowOff>
    </xdr:from>
    <xdr:ext cx="467179" cy="259045"/>
    <xdr:sp macro="" textlink="">
      <xdr:nvSpPr>
        <xdr:cNvPr id="67" name="テキスト ボックス 66"/>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68" name="直線コネクタ 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69" name="テキスト ボックス 6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7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61722</xdr:rowOff>
    </xdr:from>
    <xdr:to>
      <xdr:col>6</xdr:col>
      <xdr:colOff>510540</xdr:colOff>
      <xdr:row>63</xdr:row>
      <xdr:rowOff>80010</xdr:rowOff>
    </xdr:to>
    <xdr:cxnSp macro="">
      <xdr:nvCxnSpPr>
        <xdr:cNvPr id="71" name="直線コネクタ 70"/>
        <xdr:cNvCxnSpPr/>
      </xdr:nvCxnSpPr>
      <xdr:spPr>
        <a:xfrm flipV="1">
          <a:off x="4634865" y="9662922"/>
          <a:ext cx="0" cy="1218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83837</xdr:rowOff>
    </xdr:from>
    <xdr:ext cx="405111" cy="259045"/>
    <xdr:sp macro="" textlink="">
      <xdr:nvSpPr>
        <xdr:cNvPr id="72" name="【体育館・プール】&#10;有形固定資産減価償却率最小値テキスト"/>
        <xdr:cNvSpPr txBox="1"/>
      </xdr:nvSpPr>
      <xdr:spPr>
        <a:xfrm>
          <a:off x="4724400" y="1088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44.0</a:t>
          </a:r>
          <a:endParaRPr kumimoji="1" lang="ja-JP" altLang="en-US" sz="1000" b="1">
            <a:latin typeface="ＭＳ Ｐゴシック"/>
          </a:endParaRPr>
        </a:p>
      </xdr:txBody>
    </xdr:sp>
    <xdr:clientData/>
  </xdr:oneCellAnchor>
  <xdr:twoCellAnchor>
    <xdr:from>
      <xdr:col>6</xdr:col>
      <xdr:colOff>422275</xdr:colOff>
      <xdr:row>63</xdr:row>
      <xdr:rowOff>80010</xdr:rowOff>
    </xdr:from>
    <xdr:to>
      <xdr:col>6</xdr:col>
      <xdr:colOff>600075</xdr:colOff>
      <xdr:row>63</xdr:row>
      <xdr:rowOff>80010</xdr:rowOff>
    </xdr:to>
    <xdr:cxnSp macro="">
      <xdr:nvCxnSpPr>
        <xdr:cNvPr id="73" name="直線コネクタ 72"/>
        <xdr:cNvCxnSpPr/>
      </xdr:nvCxnSpPr>
      <xdr:spPr>
        <a:xfrm>
          <a:off x="4546600" y="1088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8399</xdr:rowOff>
    </xdr:from>
    <xdr:ext cx="405111" cy="259045"/>
    <xdr:sp macro="" textlink="">
      <xdr:nvSpPr>
        <xdr:cNvPr id="74" name="【体育館・プール】&#10;有形固定資産減価償却率最大値テキスト"/>
        <xdr:cNvSpPr txBox="1"/>
      </xdr:nvSpPr>
      <xdr:spPr>
        <a:xfrm>
          <a:off x="4724400" y="9438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97.3</a:t>
          </a:r>
          <a:endParaRPr kumimoji="1" lang="ja-JP" altLang="en-US" sz="1000" b="1">
            <a:latin typeface="ＭＳ Ｐゴシック"/>
          </a:endParaRPr>
        </a:p>
      </xdr:txBody>
    </xdr:sp>
    <xdr:clientData/>
  </xdr:oneCellAnchor>
  <xdr:twoCellAnchor>
    <xdr:from>
      <xdr:col>6</xdr:col>
      <xdr:colOff>422275</xdr:colOff>
      <xdr:row>56</xdr:row>
      <xdr:rowOff>61722</xdr:rowOff>
    </xdr:from>
    <xdr:to>
      <xdr:col>6</xdr:col>
      <xdr:colOff>600075</xdr:colOff>
      <xdr:row>56</xdr:row>
      <xdr:rowOff>61722</xdr:rowOff>
    </xdr:to>
    <xdr:cxnSp macro="">
      <xdr:nvCxnSpPr>
        <xdr:cNvPr id="75" name="直線コネクタ 74"/>
        <xdr:cNvCxnSpPr/>
      </xdr:nvCxnSpPr>
      <xdr:spPr>
        <a:xfrm>
          <a:off x="4546600" y="9662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31513</xdr:rowOff>
    </xdr:from>
    <xdr:ext cx="405111" cy="259045"/>
    <xdr:sp macro="" textlink="">
      <xdr:nvSpPr>
        <xdr:cNvPr id="76" name="【体育館・プール】&#10;有形固定資産減価償却率平均値テキスト"/>
        <xdr:cNvSpPr txBox="1"/>
      </xdr:nvSpPr>
      <xdr:spPr>
        <a:xfrm>
          <a:off x="4724400" y="101470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8636</xdr:rowOff>
    </xdr:from>
    <xdr:to>
      <xdr:col>6</xdr:col>
      <xdr:colOff>561975</xdr:colOff>
      <xdr:row>60</xdr:row>
      <xdr:rowOff>110236</xdr:rowOff>
    </xdr:to>
    <xdr:sp macro="" textlink="">
      <xdr:nvSpPr>
        <xdr:cNvPr id="77" name="フローチャート : 判断 76"/>
        <xdr:cNvSpPr/>
      </xdr:nvSpPr>
      <xdr:spPr>
        <a:xfrm>
          <a:off x="4584700" y="10295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68072</xdr:rowOff>
    </xdr:from>
    <xdr:to>
      <xdr:col>5</xdr:col>
      <xdr:colOff>409575</xdr:colOff>
      <xdr:row>60</xdr:row>
      <xdr:rowOff>169672</xdr:rowOff>
    </xdr:to>
    <xdr:sp macro="" textlink="">
      <xdr:nvSpPr>
        <xdr:cNvPr id="78" name="フローチャート : 判断 77"/>
        <xdr:cNvSpPr/>
      </xdr:nvSpPr>
      <xdr:spPr>
        <a:xfrm>
          <a:off x="3746500" y="10355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59</xdr:row>
      <xdr:rowOff>14749</xdr:rowOff>
    </xdr:from>
    <xdr:ext cx="405111" cy="259045"/>
    <xdr:sp macro="" textlink="">
      <xdr:nvSpPr>
        <xdr:cNvPr id="79" name="n_1aveValue【体育館・プール】&#10;有形固定資産減価償却率"/>
        <xdr:cNvSpPr txBox="1"/>
      </xdr:nvSpPr>
      <xdr:spPr>
        <a:xfrm>
          <a:off x="3582043" y="10130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64.8</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80" name="テキスト ボックス 7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81" name="テキスト ボックス 8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82" name="テキスト ボックス 8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83" name="テキスト ボックス 8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84" name="テキスト ボックス 8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61</xdr:row>
      <xdr:rowOff>164084</xdr:rowOff>
    </xdr:from>
    <xdr:to>
      <xdr:col>6</xdr:col>
      <xdr:colOff>561975</xdr:colOff>
      <xdr:row>62</xdr:row>
      <xdr:rowOff>94234</xdr:rowOff>
    </xdr:to>
    <xdr:sp macro="" textlink="">
      <xdr:nvSpPr>
        <xdr:cNvPr id="85" name="円/楕円 84"/>
        <xdr:cNvSpPr/>
      </xdr:nvSpPr>
      <xdr:spPr>
        <a:xfrm>
          <a:off x="4584700" y="10622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61</xdr:row>
      <xdr:rowOff>142511</xdr:rowOff>
    </xdr:from>
    <xdr:ext cx="405111" cy="259045"/>
    <xdr:sp macro="" textlink="">
      <xdr:nvSpPr>
        <xdr:cNvPr id="86" name="【体育館・プール】&#10;有形固定資産減価償却率該当値テキスト"/>
        <xdr:cNvSpPr txBox="1"/>
      </xdr:nvSpPr>
      <xdr:spPr>
        <a:xfrm>
          <a:off x="4724400" y="10600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53.1</a:t>
          </a:r>
          <a:endParaRPr kumimoji="1" lang="ja-JP" altLang="en-US" sz="1000" b="1">
            <a:solidFill>
              <a:srgbClr val="FF0000"/>
            </a:solidFill>
            <a:latin typeface="ＭＳ Ｐゴシック"/>
          </a:endParaRPr>
        </a:p>
      </xdr:txBody>
    </xdr:sp>
    <xdr:clientData/>
  </xdr:oneCellAnchor>
  <xdr:twoCellAnchor>
    <xdr:from>
      <xdr:col>5</xdr:col>
      <xdr:colOff>307975</xdr:colOff>
      <xdr:row>62</xdr:row>
      <xdr:rowOff>38354</xdr:rowOff>
    </xdr:from>
    <xdr:to>
      <xdr:col>5</xdr:col>
      <xdr:colOff>409575</xdr:colOff>
      <xdr:row>62</xdr:row>
      <xdr:rowOff>139954</xdr:rowOff>
    </xdr:to>
    <xdr:sp macro="" textlink="">
      <xdr:nvSpPr>
        <xdr:cNvPr id="87" name="円/楕円 86"/>
        <xdr:cNvSpPr/>
      </xdr:nvSpPr>
      <xdr:spPr>
        <a:xfrm>
          <a:off x="3746500" y="10668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62</xdr:row>
      <xdr:rowOff>43434</xdr:rowOff>
    </xdr:from>
    <xdr:to>
      <xdr:col>6</xdr:col>
      <xdr:colOff>511175</xdr:colOff>
      <xdr:row>62</xdr:row>
      <xdr:rowOff>89154</xdr:rowOff>
    </xdr:to>
    <xdr:cxnSp macro="">
      <xdr:nvCxnSpPr>
        <xdr:cNvPr id="88" name="直線コネクタ 87"/>
        <xdr:cNvCxnSpPr/>
      </xdr:nvCxnSpPr>
      <xdr:spPr>
        <a:xfrm flipV="1">
          <a:off x="3797300" y="1067333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62</xdr:row>
      <xdr:rowOff>131081</xdr:rowOff>
    </xdr:from>
    <xdr:ext cx="405111" cy="259045"/>
    <xdr:sp macro="" textlink="">
      <xdr:nvSpPr>
        <xdr:cNvPr id="89" name="n_1mainValue【体育館・プール】&#10;有形固定資産減価償却率"/>
        <xdr:cNvSpPr txBox="1"/>
      </xdr:nvSpPr>
      <xdr:spPr>
        <a:xfrm>
          <a:off x="3582043" y="10760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51.1</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90" name="正方形/長方形 8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91" name="正方形/長方形 9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92" name="正方形/長方形 9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93" name="正方形/長方形 9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94" name="正方形/長方形 9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95" name="正方形/長方形 9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96" name="正方形/長方形 9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0.209</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97" name="正方形/長方形 9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98" name="テキスト ボックス 9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99" name="直線コネクタ 9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130628</xdr:rowOff>
    </xdr:from>
    <xdr:to>
      <xdr:col>16</xdr:col>
      <xdr:colOff>307975</xdr:colOff>
      <xdr:row>64</xdr:row>
      <xdr:rowOff>130628</xdr:rowOff>
    </xdr:to>
    <xdr:cxnSp macro="">
      <xdr:nvCxnSpPr>
        <xdr:cNvPr id="100" name="直線コネクタ 99"/>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159855</xdr:rowOff>
    </xdr:from>
    <xdr:ext cx="467179" cy="259045"/>
    <xdr:sp macro="" textlink="">
      <xdr:nvSpPr>
        <xdr:cNvPr id="101" name="テキスト ボックス 100"/>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146957</xdr:rowOff>
    </xdr:from>
    <xdr:to>
      <xdr:col>16</xdr:col>
      <xdr:colOff>307975</xdr:colOff>
      <xdr:row>62</xdr:row>
      <xdr:rowOff>146957</xdr:rowOff>
    </xdr:to>
    <xdr:cxnSp macro="">
      <xdr:nvCxnSpPr>
        <xdr:cNvPr id="102" name="直線コネクタ 101"/>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62</xdr:row>
      <xdr:rowOff>4734</xdr:rowOff>
    </xdr:from>
    <xdr:ext cx="467179" cy="259045"/>
    <xdr:sp macro="" textlink="">
      <xdr:nvSpPr>
        <xdr:cNvPr id="103" name="テキスト ボックス 102"/>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60</xdr:row>
      <xdr:rowOff>163285</xdr:rowOff>
    </xdr:from>
    <xdr:to>
      <xdr:col>16</xdr:col>
      <xdr:colOff>307975</xdr:colOff>
      <xdr:row>60</xdr:row>
      <xdr:rowOff>163285</xdr:rowOff>
    </xdr:to>
    <xdr:cxnSp macro="">
      <xdr:nvCxnSpPr>
        <xdr:cNvPr id="104" name="直線コネクタ 103"/>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21062</xdr:rowOff>
    </xdr:from>
    <xdr:ext cx="467179" cy="259045"/>
    <xdr:sp macro="" textlink="">
      <xdr:nvSpPr>
        <xdr:cNvPr id="105" name="テキスト ボックス 104"/>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59</xdr:row>
      <xdr:rowOff>8165</xdr:rowOff>
    </xdr:from>
    <xdr:to>
      <xdr:col>16</xdr:col>
      <xdr:colOff>307975</xdr:colOff>
      <xdr:row>59</xdr:row>
      <xdr:rowOff>8165</xdr:rowOff>
    </xdr:to>
    <xdr:cxnSp macro="">
      <xdr:nvCxnSpPr>
        <xdr:cNvPr id="106" name="直線コネクタ 105"/>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58</xdr:row>
      <xdr:rowOff>37392</xdr:rowOff>
    </xdr:from>
    <xdr:ext cx="467179" cy="259045"/>
    <xdr:sp macro="" textlink="">
      <xdr:nvSpPr>
        <xdr:cNvPr id="107" name="テキスト ボックス 106"/>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57</xdr:row>
      <xdr:rowOff>24493</xdr:rowOff>
    </xdr:from>
    <xdr:to>
      <xdr:col>16</xdr:col>
      <xdr:colOff>307975</xdr:colOff>
      <xdr:row>57</xdr:row>
      <xdr:rowOff>24493</xdr:rowOff>
    </xdr:to>
    <xdr:cxnSp macro="">
      <xdr:nvCxnSpPr>
        <xdr:cNvPr id="108" name="直線コネクタ 107"/>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53720</xdr:rowOff>
    </xdr:from>
    <xdr:ext cx="467179" cy="259045"/>
    <xdr:sp macro="" textlink="">
      <xdr:nvSpPr>
        <xdr:cNvPr id="109" name="テキスト ボックス 108"/>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55</xdr:row>
      <xdr:rowOff>40822</xdr:rowOff>
    </xdr:from>
    <xdr:to>
      <xdr:col>16</xdr:col>
      <xdr:colOff>307975</xdr:colOff>
      <xdr:row>55</xdr:row>
      <xdr:rowOff>40822</xdr:rowOff>
    </xdr:to>
    <xdr:cxnSp macro="">
      <xdr:nvCxnSpPr>
        <xdr:cNvPr id="110" name="直線コネクタ 109"/>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70049</xdr:rowOff>
    </xdr:from>
    <xdr:ext cx="467179" cy="259045"/>
    <xdr:sp macro="" textlink="">
      <xdr:nvSpPr>
        <xdr:cNvPr id="111" name="テキスト ボックス 110"/>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12" name="直線コネクタ 11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13" name="テキスト ボックス 11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1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159040</xdr:rowOff>
    </xdr:from>
    <xdr:to>
      <xdr:col>15</xdr:col>
      <xdr:colOff>180340</xdr:colOff>
      <xdr:row>64</xdr:row>
      <xdr:rowOff>9471</xdr:rowOff>
    </xdr:to>
    <xdr:cxnSp macro="">
      <xdr:nvCxnSpPr>
        <xdr:cNvPr id="115" name="直線コネクタ 114"/>
        <xdr:cNvCxnSpPr/>
      </xdr:nvCxnSpPr>
      <xdr:spPr>
        <a:xfrm flipV="1">
          <a:off x="10476865" y="9588790"/>
          <a:ext cx="0" cy="1393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13298</xdr:rowOff>
    </xdr:from>
    <xdr:ext cx="469744" cy="259045"/>
    <xdr:sp macro="" textlink="">
      <xdr:nvSpPr>
        <xdr:cNvPr id="116" name="【体育館・プール】&#10;一人当たり面積最小値テキスト"/>
        <xdr:cNvSpPr txBox="1"/>
      </xdr:nvSpPr>
      <xdr:spPr>
        <a:xfrm>
          <a:off x="10566400" y="10986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0.371</a:t>
          </a:r>
          <a:endParaRPr kumimoji="1" lang="ja-JP" altLang="en-US" sz="1000" b="1">
            <a:latin typeface="ＭＳ Ｐゴシック"/>
          </a:endParaRPr>
        </a:p>
      </xdr:txBody>
    </xdr:sp>
    <xdr:clientData/>
  </xdr:oneCellAnchor>
  <xdr:twoCellAnchor>
    <xdr:from>
      <xdr:col>15</xdr:col>
      <xdr:colOff>92075</xdr:colOff>
      <xdr:row>64</xdr:row>
      <xdr:rowOff>9471</xdr:rowOff>
    </xdr:from>
    <xdr:to>
      <xdr:col>15</xdr:col>
      <xdr:colOff>269875</xdr:colOff>
      <xdr:row>64</xdr:row>
      <xdr:rowOff>9471</xdr:rowOff>
    </xdr:to>
    <xdr:cxnSp macro="">
      <xdr:nvCxnSpPr>
        <xdr:cNvPr id="117" name="直線コネクタ 116"/>
        <xdr:cNvCxnSpPr/>
      </xdr:nvCxnSpPr>
      <xdr:spPr>
        <a:xfrm>
          <a:off x="10388600" y="10982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105717</xdr:rowOff>
    </xdr:from>
    <xdr:ext cx="469744" cy="259045"/>
    <xdr:sp macro="" textlink="">
      <xdr:nvSpPr>
        <xdr:cNvPr id="118" name="【体育館・プール】&#10;一人当たり面積最大値テキスト"/>
        <xdr:cNvSpPr txBox="1"/>
      </xdr:nvSpPr>
      <xdr:spPr>
        <a:xfrm>
          <a:off x="10566400" y="9364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4.638</a:t>
          </a:r>
          <a:endParaRPr kumimoji="1" lang="ja-JP" altLang="en-US" sz="1000" b="1">
            <a:latin typeface="ＭＳ Ｐゴシック"/>
          </a:endParaRPr>
        </a:p>
      </xdr:txBody>
    </xdr:sp>
    <xdr:clientData/>
  </xdr:oneCellAnchor>
  <xdr:twoCellAnchor>
    <xdr:from>
      <xdr:col>15</xdr:col>
      <xdr:colOff>92075</xdr:colOff>
      <xdr:row>55</xdr:row>
      <xdr:rowOff>159040</xdr:rowOff>
    </xdr:from>
    <xdr:to>
      <xdr:col>15</xdr:col>
      <xdr:colOff>269875</xdr:colOff>
      <xdr:row>55</xdr:row>
      <xdr:rowOff>159040</xdr:rowOff>
    </xdr:to>
    <xdr:cxnSp macro="">
      <xdr:nvCxnSpPr>
        <xdr:cNvPr id="119" name="直線コネクタ 118"/>
        <xdr:cNvCxnSpPr/>
      </xdr:nvCxnSpPr>
      <xdr:spPr>
        <a:xfrm>
          <a:off x="10388600" y="9588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140878</xdr:rowOff>
    </xdr:from>
    <xdr:ext cx="469744" cy="259045"/>
    <xdr:sp macro="" textlink="">
      <xdr:nvSpPr>
        <xdr:cNvPr id="120" name="【体育館・プール】&#10;一人当たり面積平均値テキスト"/>
        <xdr:cNvSpPr txBox="1"/>
      </xdr:nvSpPr>
      <xdr:spPr>
        <a:xfrm>
          <a:off x="10566400" y="105993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1.322</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162451</xdr:rowOff>
    </xdr:from>
    <xdr:to>
      <xdr:col>15</xdr:col>
      <xdr:colOff>231775</xdr:colOff>
      <xdr:row>62</xdr:row>
      <xdr:rowOff>92601</xdr:rowOff>
    </xdr:to>
    <xdr:sp macro="" textlink="">
      <xdr:nvSpPr>
        <xdr:cNvPr id="121" name="フローチャート : 判断 120"/>
        <xdr:cNvSpPr/>
      </xdr:nvSpPr>
      <xdr:spPr>
        <a:xfrm>
          <a:off x="10426700" y="10620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62</xdr:row>
      <xdr:rowOff>130121</xdr:rowOff>
    </xdr:from>
    <xdr:to>
      <xdr:col>14</xdr:col>
      <xdr:colOff>79375</xdr:colOff>
      <xdr:row>63</xdr:row>
      <xdr:rowOff>60271</xdr:rowOff>
    </xdr:to>
    <xdr:sp macro="" textlink="">
      <xdr:nvSpPr>
        <xdr:cNvPr id="122" name="フローチャート : 判断 121"/>
        <xdr:cNvSpPr/>
      </xdr:nvSpPr>
      <xdr:spPr>
        <a:xfrm>
          <a:off x="9588500" y="10760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63</xdr:row>
      <xdr:rowOff>51398</xdr:rowOff>
    </xdr:from>
    <xdr:ext cx="469744" cy="259045"/>
    <xdr:sp macro="" textlink="">
      <xdr:nvSpPr>
        <xdr:cNvPr id="123" name="n_1aveValue【体育館・プール】&#10;一人当たり面積"/>
        <xdr:cNvSpPr txBox="1"/>
      </xdr:nvSpPr>
      <xdr:spPr>
        <a:xfrm>
          <a:off x="9391727" y="10852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0.896</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24" name="テキスト ボックス 12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25" name="テキスト ボックス 12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26" name="テキスト ボックス 12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27" name="テキスト ボックス 12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28" name="テキスト ボックス 12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61</xdr:row>
      <xdr:rowOff>68072</xdr:rowOff>
    </xdr:from>
    <xdr:to>
      <xdr:col>15</xdr:col>
      <xdr:colOff>231775</xdr:colOff>
      <xdr:row>61</xdr:row>
      <xdr:rowOff>169672</xdr:rowOff>
    </xdr:to>
    <xdr:sp macro="" textlink="">
      <xdr:nvSpPr>
        <xdr:cNvPr id="129" name="円/楕円 128"/>
        <xdr:cNvSpPr/>
      </xdr:nvSpPr>
      <xdr:spPr>
        <a:xfrm>
          <a:off x="10426700" y="1052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60</xdr:row>
      <xdr:rowOff>90949</xdr:rowOff>
    </xdr:from>
    <xdr:ext cx="469744" cy="259045"/>
    <xdr:sp macro="" textlink="">
      <xdr:nvSpPr>
        <xdr:cNvPr id="130" name="【体育館・プール】&#10;一人当たり面積該当値テキスト"/>
        <xdr:cNvSpPr txBox="1"/>
      </xdr:nvSpPr>
      <xdr:spPr>
        <a:xfrm>
          <a:off x="10566400" y="10377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1.611</a:t>
          </a:r>
          <a:endParaRPr kumimoji="1" lang="ja-JP" altLang="en-US" sz="1000" b="1">
            <a:solidFill>
              <a:srgbClr val="FF0000"/>
            </a:solidFill>
            <a:latin typeface="ＭＳ Ｐゴシック"/>
          </a:endParaRPr>
        </a:p>
      </xdr:txBody>
    </xdr:sp>
    <xdr:clientData/>
  </xdr:oneCellAnchor>
  <xdr:twoCellAnchor>
    <xdr:from>
      <xdr:col>13</xdr:col>
      <xdr:colOff>663575</xdr:colOff>
      <xdr:row>61</xdr:row>
      <xdr:rowOff>81135</xdr:rowOff>
    </xdr:from>
    <xdr:to>
      <xdr:col>14</xdr:col>
      <xdr:colOff>79375</xdr:colOff>
      <xdr:row>62</xdr:row>
      <xdr:rowOff>11285</xdr:rowOff>
    </xdr:to>
    <xdr:sp macro="" textlink="">
      <xdr:nvSpPr>
        <xdr:cNvPr id="131" name="円/楕円 130"/>
        <xdr:cNvSpPr/>
      </xdr:nvSpPr>
      <xdr:spPr>
        <a:xfrm>
          <a:off x="9588500" y="1053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61</xdr:row>
      <xdr:rowOff>118872</xdr:rowOff>
    </xdr:from>
    <xdr:to>
      <xdr:col>15</xdr:col>
      <xdr:colOff>180975</xdr:colOff>
      <xdr:row>61</xdr:row>
      <xdr:rowOff>131935</xdr:rowOff>
    </xdr:to>
    <xdr:cxnSp macro="">
      <xdr:nvCxnSpPr>
        <xdr:cNvPr id="132" name="直線コネクタ 131"/>
        <xdr:cNvCxnSpPr/>
      </xdr:nvCxnSpPr>
      <xdr:spPr>
        <a:xfrm flipV="1">
          <a:off x="9639300" y="10577322"/>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60</xdr:row>
      <xdr:rowOff>27812</xdr:rowOff>
    </xdr:from>
    <xdr:ext cx="469744" cy="259045"/>
    <xdr:sp macro="" textlink="">
      <xdr:nvSpPr>
        <xdr:cNvPr id="133" name="n_1mainValue【体育館・プール】&#10;一人当たり面積"/>
        <xdr:cNvSpPr txBox="1"/>
      </xdr:nvSpPr>
      <xdr:spPr>
        <a:xfrm>
          <a:off x="9391727" y="1031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1.571</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34" name="正方形/長方形 13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35" name="正方形/長方形 13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36" name="正方形/長方形 13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37" name="正方形/長方形 13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38" name="正方形/長方形 13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39" name="正方形/長方形 13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40" name="正方形/長方形 13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41" name="正方形/長方形 140"/>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68</xdr:row>
      <xdr:rowOff>152400</xdr:rowOff>
    </xdr:from>
    <xdr:to>
      <xdr:col>16</xdr:col>
      <xdr:colOff>346075</xdr:colOff>
      <xdr:row>72</xdr:row>
      <xdr:rowOff>101600</xdr:rowOff>
    </xdr:to>
    <xdr:sp macro="" textlink="">
      <xdr:nvSpPr>
        <xdr:cNvPr id="142" name="正方形/長方形 14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43" name="正方形/長方形 14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44" name="正方形/長方形 14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45" name="正方形/長方形 14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46" name="正方形/長方形 14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47" name="正方形/長方形 14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48" name="正方形/長方形 14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0.091</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149" name="正方形/長方形 148"/>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91</xdr:row>
      <xdr:rowOff>19050</xdr:rowOff>
    </xdr:from>
    <xdr:to>
      <xdr:col>7</xdr:col>
      <xdr:colOff>676275</xdr:colOff>
      <xdr:row>94</xdr:row>
      <xdr:rowOff>139700</xdr:rowOff>
    </xdr:to>
    <xdr:sp macro="" textlink="">
      <xdr:nvSpPr>
        <xdr:cNvPr id="150" name="正方形/長方形 14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151" name="正方形/長方形 15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152" name="正方形/長方形 15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153" name="正方形/長方形 15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154" name="正方形/長方形 15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155" name="正方形/長方形 15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156" name="正方形/長方形 15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157" name="正方形/長方形 15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158" name="テキスト ボックス 15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159" name="直線コネクタ 15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160" name="テキスト ボックス 159"/>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161" name="直線コネクタ 160"/>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162" name="テキスト ボックス 161"/>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163" name="直線コネクタ 162"/>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164" name="テキスト ボックス 163"/>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165" name="直線コネクタ 164"/>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166" name="テキスト ボックス 165"/>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167" name="直線コネクタ 166"/>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168" name="テキスト ボックス 167"/>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169" name="直線コネクタ 168"/>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29227</xdr:rowOff>
    </xdr:from>
    <xdr:ext cx="403059" cy="259045"/>
    <xdr:sp macro="" textlink="">
      <xdr:nvSpPr>
        <xdr:cNvPr id="170" name="テキスト ボックス 169"/>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171" name="直線コネクタ 17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172" name="テキスト ボックス 171"/>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173"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99</xdr:row>
      <xdr:rowOff>160020</xdr:rowOff>
    </xdr:from>
    <xdr:to>
      <xdr:col>6</xdr:col>
      <xdr:colOff>510540</xdr:colOff>
      <xdr:row>100</xdr:row>
      <xdr:rowOff>76200</xdr:rowOff>
    </xdr:to>
    <xdr:cxnSp macro="">
      <xdr:nvCxnSpPr>
        <xdr:cNvPr id="174" name="直線コネクタ 173"/>
        <xdr:cNvCxnSpPr/>
      </xdr:nvCxnSpPr>
      <xdr:spPr>
        <a:xfrm flipV="1">
          <a:off x="4634865" y="17133570"/>
          <a:ext cx="0" cy="87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100</xdr:row>
      <xdr:rowOff>144797</xdr:rowOff>
    </xdr:from>
    <xdr:ext cx="405111" cy="259045"/>
    <xdr:sp macro="" textlink="">
      <xdr:nvSpPr>
        <xdr:cNvPr id="175" name="【市民会館】&#10;有形固定資産減価償却率最小値テキスト"/>
        <xdr:cNvSpPr txBox="1"/>
      </xdr:nvSpPr>
      <xdr:spPr>
        <a:xfrm>
          <a:off x="4724400" y="17289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88.0</a:t>
          </a:r>
          <a:endParaRPr kumimoji="1" lang="ja-JP" altLang="en-US" sz="1000" b="1">
            <a:latin typeface="ＭＳ Ｐゴシック"/>
          </a:endParaRPr>
        </a:p>
      </xdr:txBody>
    </xdr:sp>
    <xdr:clientData/>
  </xdr:oneCellAnchor>
  <xdr:twoCellAnchor>
    <xdr:from>
      <xdr:col>6</xdr:col>
      <xdr:colOff>422275</xdr:colOff>
      <xdr:row>100</xdr:row>
      <xdr:rowOff>76200</xdr:rowOff>
    </xdr:from>
    <xdr:to>
      <xdr:col>6</xdr:col>
      <xdr:colOff>600075</xdr:colOff>
      <xdr:row>100</xdr:row>
      <xdr:rowOff>76200</xdr:rowOff>
    </xdr:to>
    <xdr:cxnSp macro="">
      <xdr:nvCxnSpPr>
        <xdr:cNvPr id="176" name="直線コネクタ 175"/>
        <xdr:cNvCxnSpPr/>
      </xdr:nvCxnSpPr>
      <xdr:spPr>
        <a:xfrm>
          <a:off x="4546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106697</xdr:rowOff>
    </xdr:from>
    <xdr:ext cx="405111" cy="259045"/>
    <xdr:sp macro="" textlink="">
      <xdr:nvSpPr>
        <xdr:cNvPr id="177" name="【市民会館】&#10;有形固定資産減価償却率最大値テキスト"/>
        <xdr:cNvSpPr txBox="1"/>
      </xdr:nvSpPr>
      <xdr:spPr>
        <a:xfrm>
          <a:off x="4724400" y="16908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a:t>
          </a:r>
          <a:endParaRPr kumimoji="1" lang="ja-JP" altLang="en-US" sz="1000" b="1">
            <a:latin typeface="ＭＳ Ｐゴシック"/>
          </a:endParaRPr>
        </a:p>
      </xdr:txBody>
    </xdr:sp>
    <xdr:clientData/>
  </xdr:oneCellAnchor>
  <xdr:twoCellAnchor>
    <xdr:from>
      <xdr:col>6</xdr:col>
      <xdr:colOff>422275</xdr:colOff>
      <xdr:row>99</xdr:row>
      <xdr:rowOff>160020</xdr:rowOff>
    </xdr:from>
    <xdr:to>
      <xdr:col>6</xdr:col>
      <xdr:colOff>600075</xdr:colOff>
      <xdr:row>99</xdr:row>
      <xdr:rowOff>160020</xdr:rowOff>
    </xdr:to>
    <xdr:cxnSp macro="">
      <xdr:nvCxnSpPr>
        <xdr:cNvPr id="178" name="直線コネクタ 177"/>
        <xdr:cNvCxnSpPr/>
      </xdr:nvCxnSpPr>
      <xdr:spPr>
        <a:xfrm>
          <a:off x="4546600" y="17133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62247</xdr:rowOff>
    </xdr:from>
    <xdr:ext cx="405111" cy="259045"/>
    <xdr:sp macro="" textlink="">
      <xdr:nvSpPr>
        <xdr:cNvPr id="179" name="【市民会館】&#10;有形固定資産減価償却率平均値テキスト"/>
        <xdr:cNvSpPr txBox="1"/>
      </xdr:nvSpPr>
      <xdr:spPr>
        <a:xfrm>
          <a:off x="4724400" y="17035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89.3</a:t>
          </a:r>
          <a:endParaRPr kumimoji="1" lang="ja-JP" altLang="en-US" sz="1000" b="1">
            <a:solidFill>
              <a:srgbClr val="000080"/>
            </a:solidFill>
            <a:latin typeface="ＭＳ Ｐゴシック"/>
          </a:endParaRPr>
        </a:p>
      </xdr:txBody>
    </xdr:sp>
    <xdr:clientData/>
  </xdr:oneCellAnchor>
  <xdr:twoCellAnchor>
    <xdr:from>
      <xdr:col>6</xdr:col>
      <xdr:colOff>460375</xdr:colOff>
      <xdr:row>99</xdr:row>
      <xdr:rowOff>147320</xdr:rowOff>
    </xdr:from>
    <xdr:to>
      <xdr:col>6</xdr:col>
      <xdr:colOff>561975</xdr:colOff>
      <xdr:row>100</xdr:row>
      <xdr:rowOff>77470</xdr:rowOff>
    </xdr:to>
    <xdr:sp macro="" textlink="">
      <xdr:nvSpPr>
        <xdr:cNvPr id="180" name="フローチャート : 判断 179"/>
        <xdr:cNvSpPr/>
      </xdr:nvSpPr>
      <xdr:spPr>
        <a:xfrm>
          <a:off x="4584700" y="17120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108</xdr:row>
      <xdr:rowOff>82550</xdr:rowOff>
    </xdr:from>
    <xdr:to>
      <xdr:col>5</xdr:col>
      <xdr:colOff>409575</xdr:colOff>
      <xdr:row>109</xdr:row>
      <xdr:rowOff>12700</xdr:rowOff>
    </xdr:to>
    <xdr:sp macro="" textlink="">
      <xdr:nvSpPr>
        <xdr:cNvPr id="181" name="フローチャート : 判断 180"/>
        <xdr:cNvSpPr/>
      </xdr:nvSpPr>
      <xdr:spPr>
        <a:xfrm>
          <a:off x="3746500" y="1859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109</xdr:row>
      <xdr:rowOff>3827</xdr:rowOff>
    </xdr:from>
    <xdr:ext cx="405111" cy="259045"/>
    <xdr:sp macro="" textlink="">
      <xdr:nvSpPr>
        <xdr:cNvPr id="182" name="n_1aveValue【市民会館】&#10;有形固定資産減価償却率"/>
        <xdr:cNvSpPr txBox="1"/>
      </xdr:nvSpPr>
      <xdr:spPr>
        <a:xfrm>
          <a:off x="3582043" y="1869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50.5</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183" name="テキスト ボックス 18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184" name="テキスト ボックス 18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185" name="テキスト ボックス 18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186" name="テキスト ボックス 18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187" name="テキスト ボックス 18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100</xdr:row>
      <xdr:rowOff>25400</xdr:rowOff>
    </xdr:from>
    <xdr:to>
      <xdr:col>6</xdr:col>
      <xdr:colOff>561975</xdr:colOff>
      <xdr:row>100</xdr:row>
      <xdr:rowOff>127000</xdr:rowOff>
    </xdr:to>
    <xdr:sp macro="" textlink="">
      <xdr:nvSpPr>
        <xdr:cNvPr id="188" name="円/楕円 187"/>
        <xdr:cNvSpPr/>
      </xdr:nvSpPr>
      <xdr:spPr>
        <a:xfrm>
          <a:off x="4584700" y="1717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100</xdr:row>
      <xdr:rowOff>17797</xdr:rowOff>
    </xdr:from>
    <xdr:ext cx="405111" cy="259045"/>
    <xdr:sp macro="" textlink="">
      <xdr:nvSpPr>
        <xdr:cNvPr id="189" name="【市民会館】&#10;有形固定資産減価償却率該当値テキスト"/>
        <xdr:cNvSpPr txBox="1"/>
      </xdr:nvSpPr>
      <xdr:spPr>
        <a:xfrm>
          <a:off x="4724400" y="1716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88.0</a:t>
          </a:r>
          <a:endParaRPr kumimoji="1" lang="ja-JP" altLang="en-US" sz="1000" b="1">
            <a:solidFill>
              <a:srgbClr val="FF0000"/>
            </a:solidFill>
            <a:latin typeface="ＭＳ Ｐゴシック"/>
          </a:endParaRPr>
        </a:p>
      </xdr:txBody>
    </xdr:sp>
    <xdr:clientData/>
  </xdr:oneCellAnchor>
  <xdr:twoCellAnchor>
    <xdr:from>
      <xdr:col>5</xdr:col>
      <xdr:colOff>307975</xdr:colOff>
      <xdr:row>100</xdr:row>
      <xdr:rowOff>101600</xdr:rowOff>
    </xdr:from>
    <xdr:to>
      <xdr:col>5</xdr:col>
      <xdr:colOff>409575</xdr:colOff>
      <xdr:row>101</xdr:row>
      <xdr:rowOff>31750</xdr:rowOff>
    </xdr:to>
    <xdr:sp macro="" textlink="">
      <xdr:nvSpPr>
        <xdr:cNvPr id="190" name="円/楕円 189"/>
        <xdr:cNvSpPr/>
      </xdr:nvSpPr>
      <xdr:spPr>
        <a:xfrm>
          <a:off x="3746500" y="1724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100</xdr:row>
      <xdr:rowOff>76200</xdr:rowOff>
    </xdr:from>
    <xdr:to>
      <xdr:col>6</xdr:col>
      <xdr:colOff>511175</xdr:colOff>
      <xdr:row>100</xdr:row>
      <xdr:rowOff>152400</xdr:rowOff>
    </xdr:to>
    <xdr:cxnSp macro="">
      <xdr:nvCxnSpPr>
        <xdr:cNvPr id="191" name="直線コネクタ 190"/>
        <xdr:cNvCxnSpPr/>
      </xdr:nvCxnSpPr>
      <xdr:spPr>
        <a:xfrm flipV="1">
          <a:off x="3797300" y="172212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99</xdr:row>
      <xdr:rowOff>48277</xdr:rowOff>
    </xdr:from>
    <xdr:ext cx="405111" cy="259045"/>
    <xdr:sp macro="" textlink="">
      <xdr:nvSpPr>
        <xdr:cNvPr id="192" name="n_1mainValue【市民会館】&#10;有形固定資産減価償却率"/>
        <xdr:cNvSpPr txBox="1"/>
      </xdr:nvSpPr>
      <xdr:spPr>
        <a:xfrm>
          <a:off x="3582043" y="1702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86.0</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193" name="正方形/長方形 19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194" name="正方形/長方形 19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195" name="正方形/長方形 19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196" name="正方形/長方形 19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197" name="正方形/長方形 19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198" name="正方形/長方形 19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199" name="正方形/長方形 19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0.115</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00" name="正方形/長方形 19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201" name="テキスト ボックス 20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202" name="直線コネクタ 20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110</xdr:row>
      <xdr:rowOff>48277</xdr:rowOff>
    </xdr:from>
    <xdr:ext cx="467179" cy="259045"/>
    <xdr:sp macro="" textlink="">
      <xdr:nvSpPr>
        <xdr:cNvPr id="203" name="テキスト ボックス 202"/>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107</xdr:row>
      <xdr:rowOff>133350</xdr:rowOff>
    </xdr:from>
    <xdr:to>
      <xdr:col>16</xdr:col>
      <xdr:colOff>307975</xdr:colOff>
      <xdr:row>107</xdr:row>
      <xdr:rowOff>133350</xdr:rowOff>
    </xdr:to>
    <xdr:cxnSp macro="">
      <xdr:nvCxnSpPr>
        <xdr:cNvPr id="204" name="直線コネクタ 203"/>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106</xdr:row>
      <xdr:rowOff>162577</xdr:rowOff>
    </xdr:from>
    <xdr:ext cx="467179" cy="259045"/>
    <xdr:sp macro="" textlink="">
      <xdr:nvSpPr>
        <xdr:cNvPr id="205" name="テキスト ボックス 204"/>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206" name="直線コネクタ 205"/>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207" name="テキスト ボックス 206"/>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101</xdr:row>
      <xdr:rowOff>19050</xdr:rowOff>
    </xdr:from>
    <xdr:to>
      <xdr:col>16</xdr:col>
      <xdr:colOff>307975</xdr:colOff>
      <xdr:row>101</xdr:row>
      <xdr:rowOff>19050</xdr:rowOff>
    </xdr:to>
    <xdr:cxnSp macro="">
      <xdr:nvCxnSpPr>
        <xdr:cNvPr id="208" name="直線コネクタ 207"/>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100</xdr:row>
      <xdr:rowOff>48277</xdr:rowOff>
    </xdr:from>
    <xdr:ext cx="467179" cy="259045"/>
    <xdr:sp macro="" textlink="">
      <xdr:nvSpPr>
        <xdr:cNvPr id="209" name="テキスト ボックス 208"/>
        <xdr:cNvSpPr txBox="1"/>
      </xdr:nvSpPr>
      <xdr:spPr>
        <a:xfrm>
          <a:off x="6136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210" name="直線コネクタ 20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211" name="テキスト ボックス 210"/>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212"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107</xdr:row>
      <xdr:rowOff>167639</xdr:rowOff>
    </xdr:from>
    <xdr:to>
      <xdr:col>15</xdr:col>
      <xdr:colOff>180340</xdr:colOff>
      <xdr:row>108</xdr:row>
      <xdr:rowOff>70486</xdr:rowOff>
    </xdr:to>
    <xdr:cxnSp macro="">
      <xdr:nvCxnSpPr>
        <xdr:cNvPr id="213" name="直線コネクタ 212"/>
        <xdr:cNvCxnSpPr/>
      </xdr:nvCxnSpPr>
      <xdr:spPr>
        <a:xfrm flipV="1">
          <a:off x="10476865" y="18512789"/>
          <a:ext cx="0" cy="74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152418</xdr:rowOff>
    </xdr:from>
    <xdr:ext cx="469744" cy="259045"/>
    <xdr:sp macro="" textlink="">
      <xdr:nvSpPr>
        <xdr:cNvPr id="214" name="【市民会館】&#10;一人当たり面積最小値テキスト"/>
        <xdr:cNvSpPr txBox="1"/>
      </xdr:nvSpPr>
      <xdr:spPr>
        <a:xfrm>
          <a:off x="10566400" y="18669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0.481</a:t>
          </a:r>
          <a:endParaRPr kumimoji="1" lang="ja-JP" altLang="en-US" sz="1000" b="1">
            <a:latin typeface="ＭＳ Ｐゴシック"/>
          </a:endParaRPr>
        </a:p>
      </xdr:txBody>
    </xdr:sp>
    <xdr:clientData/>
  </xdr:oneCellAnchor>
  <xdr:twoCellAnchor>
    <xdr:from>
      <xdr:col>15</xdr:col>
      <xdr:colOff>92075</xdr:colOff>
      <xdr:row>108</xdr:row>
      <xdr:rowOff>70486</xdr:rowOff>
    </xdr:from>
    <xdr:to>
      <xdr:col>15</xdr:col>
      <xdr:colOff>269875</xdr:colOff>
      <xdr:row>108</xdr:row>
      <xdr:rowOff>70486</xdr:rowOff>
    </xdr:to>
    <xdr:cxnSp macro="">
      <xdr:nvCxnSpPr>
        <xdr:cNvPr id="215" name="直線コネクタ 214"/>
        <xdr:cNvCxnSpPr/>
      </xdr:nvCxnSpPr>
      <xdr:spPr>
        <a:xfrm>
          <a:off x="10388600" y="18587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106</xdr:row>
      <xdr:rowOff>114316</xdr:rowOff>
    </xdr:from>
    <xdr:ext cx="469744" cy="259045"/>
    <xdr:sp macro="" textlink="">
      <xdr:nvSpPr>
        <xdr:cNvPr id="216" name="【市民会館】&#10;一人当たり面積最大値テキスト"/>
        <xdr:cNvSpPr txBox="1"/>
      </xdr:nvSpPr>
      <xdr:spPr>
        <a:xfrm>
          <a:off x="10566400" y="18288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0.494</a:t>
          </a:r>
          <a:endParaRPr kumimoji="1" lang="ja-JP" altLang="en-US" sz="1000" b="1">
            <a:latin typeface="ＭＳ Ｐゴシック"/>
          </a:endParaRPr>
        </a:p>
      </xdr:txBody>
    </xdr:sp>
    <xdr:clientData/>
  </xdr:oneCellAnchor>
  <xdr:twoCellAnchor>
    <xdr:from>
      <xdr:col>15</xdr:col>
      <xdr:colOff>92075</xdr:colOff>
      <xdr:row>107</xdr:row>
      <xdr:rowOff>167639</xdr:rowOff>
    </xdr:from>
    <xdr:to>
      <xdr:col>15</xdr:col>
      <xdr:colOff>269875</xdr:colOff>
      <xdr:row>107</xdr:row>
      <xdr:rowOff>167639</xdr:rowOff>
    </xdr:to>
    <xdr:cxnSp macro="">
      <xdr:nvCxnSpPr>
        <xdr:cNvPr id="217" name="直線コネクタ 216"/>
        <xdr:cNvCxnSpPr/>
      </xdr:nvCxnSpPr>
      <xdr:spPr>
        <a:xfrm>
          <a:off x="10388600" y="1851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25418</xdr:rowOff>
    </xdr:from>
    <xdr:ext cx="469744" cy="259045"/>
    <xdr:sp macro="" textlink="">
      <xdr:nvSpPr>
        <xdr:cNvPr id="218" name="【市民会館】&#10;一人当たり面積平均値テキスト"/>
        <xdr:cNvSpPr txBox="1"/>
      </xdr:nvSpPr>
      <xdr:spPr>
        <a:xfrm>
          <a:off x="10566400" y="185420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0.486</a:t>
          </a:r>
          <a:endParaRPr kumimoji="1" lang="ja-JP" altLang="en-US" sz="1000" b="1">
            <a:solidFill>
              <a:srgbClr val="000080"/>
            </a:solidFill>
            <a:latin typeface="ＭＳ Ｐゴシック"/>
          </a:endParaRPr>
        </a:p>
      </xdr:txBody>
    </xdr:sp>
    <xdr:clientData/>
  </xdr:oneCellAnchor>
  <xdr:twoCellAnchor>
    <xdr:from>
      <xdr:col>15</xdr:col>
      <xdr:colOff>130175</xdr:colOff>
      <xdr:row>107</xdr:row>
      <xdr:rowOff>162561</xdr:rowOff>
    </xdr:from>
    <xdr:to>
      <xdr:col>15</xdr:col>
      <xdr:colOff>231775</xdr:colOff>
      <xdr:row>108</xdr:row>
      <xdr:rowOff>92711</xdr:rowOff>
    </xdr:to>
    <xdr:sp macro="" textlink="">
      <xdr:nvSpPr>
        <xdr:cNvPr id="219" name="フローチャート : 判断 218"/>
        <xdr:cNvSpPr/>
      </xdr:nvSpPr>
      <xdr:spPr>
        <a:xfrm>
          <a:off x="10426700" y="1850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100</xdr:row>
      <xdr:rowOff>93980</xdr:rowOff>
    </xdr:from>
    <xdr:to>
      <xdr:col>14</xdr:col>
      <xdr:colOff>79375</xdr:colOff>
      <xdr:row>101</xdr:row>
      <xdr:rowOff>24130</xdr:rowOff>
    </xdr:to>
    <xdr:sp macro="" textlink="">
      <xdr:nvSpPr>
        <xdr:cNvPr id="220" name="フローチャート : 判断 219"/>
        <xdr:cNvSpPr/>
      </xdr:nvSpPr>
      <xdr:spPr>
        <a:xfrm>
          <a:off x="9588500" y="1723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99</xdr:row>
      <xdr:rowOff>40657</xdr:rowOff>
    </xdr:from>
    <xdr:ext cx="469744" cy="259045"/>
    <xdr:sp macro="" textlink="">
      <xdr:nvSpPr>
        <xdr:cNvPr id="221" name="n_1aveValue【市民会館】&#10;一人当たり面積"/>
        <xdr:cNvSpPr txBox="1"/>
      </xdr:nvSpPr>
      <xdr:spPr>
        <a:xfrm>
          <a:off x="9391727" y="1701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0.708</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222" name="テキスト ボックス 22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223" name="テキスト ボックス 22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224" name="テキスト ボックス 22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225" name="テキスト ボックス 22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226" name="テキスト ボックス 22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107</xdr:row>
      <xdr:rowOff>116839</xdr:rowOff>
    </xdr:from>
    <xdr:to>
      <xdr:col>15</xdr:col>
      <xdr:colOff>231775</xdr:colOff>
      <xdr:row>108</xdr:row>
      <xdr:rowOff>46989</xdr:rowOff>
    </xdr:to>
    <xdr:sp macro="" textlink="">
      <xdr:nvSpPr>
        <xdr:cNvPr id="227" name="円/楕円 226"/>
        <xdr:cNvSpPr/>
      </xdr:nvSpPr>
      <xdr:spPr>
        <a:xfrm>
          <a:off x="10426700" y="1846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107</xdr:row>
      <xdr:rowOff>69866</xdr:rowOff>
    </xdr:from>
    <xdr:ext cx="469744" cy="259045"/>
    <xdr:sp macro="" textlink="">
      <xdr:nvSpPr>
        <xdr:cNvPr id="228" name="【市民会館】&#10;一人当たり面積該当値テキスト"/>
        <xdr:cNvSpPr txBox="1"/>
      </xdr:nvSpPr>
      <xdr:spPr>
        <a:xfrm>
          <a:off x="10566400" y="18415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0.494</a:t>
          </a:r>
          <a:endParaRPr kumimoji="1" lang="ja-JP" altLang="en-US" sz="1000" b="1">
            <a:solidFill>
              <a:srgbClr val="FF0000"/>
            </a:solidFill>
            <a:latin typeface="ＭＳ Ｐゴシック"/>
          </a:endParaRPr>
        </a:p>
      </xdr:txBody>
    </xdr:sp>
    <xdr:clientData/>
  </xdr:oneCellAnchor>
  <xdr:twoCellAnchor>
    <xdr:from>
      <xdr:col>13</xdr:col>
      <xdr:colOff>663575</xdr:colOff>
      <xdr:row>108</xdr:row>
      <xdr:rowOff>19686</xdr:rowOff>
    </xdr:from>
    <xdr:to>
      <xdr:col>14</xdr:col>
      <xdr:colOff>79375</xdr:colOff>
      <xdr:row>108</xdr:row>
      <xdr:rowOff>121286</xdr:rowOff>
    </xdr:to>
    <xdr:sp macro="" textlink="">
      <xdr:nvSpPr>
        <xdr:cNvPr id="229" name="円/楕円 228"/>
        <xdr:cNvSpPr/>
      </xdr:nvSpPr>
      <xdr:spPr>
        <a:xfrm>
          <a:off x="9588500" y="18536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107</xdr:row>
      <xdr:rowOff>167639</xdr:rowOff>
    </xdr:from>
    <xdr:to>
      <xdr:col>15</xdr:col>
      <xdr:colOff>180975</xdr:colOff>
      <xdr:row>108</xdr:row>
      <xdr:rowOff>70486</xdr:rowOff>
    </xdr:to>
    <xdr:cxnSp macro="">
      <xdr:nvCxnSpPr>
        <xdr:cNvPr id="230" name="直線コネクタ 229"/>
        <xdr:cNvCxnSpPr/>
      </xdr:nvCxnSpPr>
      <xdr:spPr>
        <a:xfrm flipV="1">
          <a:off x="9639300" y="18512789"/>
          <a:ext cx="838200" cy="74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108</xdr:row>
      <xdr:rowOff>112413</xdr:rowOff>
    </xdr:from>
    <xdr:ext cx="469744" cy="259045"/>
    <xdr:sp macro="" textlink="">
      <xdr:nvSpPr>
        <xdr:cNvPr id="231" name="n_1mainValue【市民会館】&#10;一人当たり面積"/>
        <xdr:cNvSpPr txBox="1"/>
      </xdr:nvSpPr>
      <xdr:spPr>
        <a:xfrm>
          <a:off x="9391727" y="1862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0.481</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232" name="正方形/長方形 23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33" name="正方形/長方形 23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34" name="正方形/長方形 23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35" name="正方形/長方形 23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36" name="正方形/長方形 23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37" name="正方形/長方形 23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38" name="正方形/長方形 23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39" name="正方形/長方形 238"/>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240" name="正方形/長方形 23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41" name="正方形/長方形 24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42" name="正方形/長方形 24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43" name="正方形/長方形 24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44" name="正方形/長方形 24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45" name="正方形/長方形 24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46" name="正方形/長方形 24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51,622</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247" name="正方形/長方形 246"/>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248" name="正方形/長方形 24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249" name="正方形/長方形 24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250" name="正方形/長方形 24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251" name="正方形/長方形 25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252" name="正方形/長方形 25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253" name="正方形/長方形 25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254" name="正方形/長方形 25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255" name="正方形/長方形 25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256" name="テキスト ボックス 25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257" name="直線コネクタ 25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258" name="テキスト ボックス 257"/>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259" name="直線コネクタ 25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260" name="テキスト ボックス 259"/>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261" name="直線コネクタ 26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262" name="テキスト ボックス 26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263" name="直線コネクタ 26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264" name="テキスト ボックス 26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265" name="直線コネクタ 26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266" name="テキスト ボックス 26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267" name="直線コネクタ 26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268" name="テキスト ボックス 267"/>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269" name="直線コネクタ 26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270" name="テキスト ボックス 269"/>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271"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121920</xdr:rowOff>
    </xdr:from>
    <xdr:to>
      <xdr:col>23</xdr:col>
      <xdr:colOff>516889</xdr:colOff>
      <xdr:row>63</xdr:row>
      <xdr:rowOff>95250</xdr:rowOff>
    </xdr:to>
    <xdr:cxnSp macro="">
      <xdr:nvCxnSpPr>
        <xdr:cNvPr id="272" name="直線コネクタ 271"/>
        <xdr:cNvCxnSpPr/>
      </xdr:nvCxnSpPr>
      <xdr:spPr>
        <a:xfrm flipV="1">
          <a:off x="16318864" y="972312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99077</xdr:rowOff>
    </xdr:from>
    <xdr:ext cx="405111" cy="259045"/>
    <xdr:sp macro="" textlink="">
      <xdr:nvSpPr>
        <xdr:cNvPr id="273" name="【保健センター・保健所】&#10;有形固定資産減価償却率最小値テキスト"/>
        <xdr:cNvSpPr txBox="1"/>
      </xdr:nvSpPr>
      <xdr:spPr>
        <a:xfrm>
          <a:off x="16408400"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a:t>
          </a:r>
          <a:endParaRPr kumimoji="1" lang="ja-JP" altLang="en-US" sz="1000" b="1">
            <a:latin typeface="ＭＳ Ｐゴシック"/>
          </a:endParaRPr>
        </a:p>
      </xdr:txBody>
    </xdr:sp>
    <xdr:clientData/>
  </xdr:oneCellAnchor>
  <xdr:twoCellAnchor>
    <xdr:from>
      <xdr:col>23</xdr:col>
      <xdr:colOff>428625</xdr:colOff>
      <xdr:row>63</xdr:row>
      <xdr:rowOff>95250</xdr:rowOff>
    </xdr:from>
    <xdr:to>
      <xdr:col>23</xdr:col>
      <xdr:colOff>606425</xdr:colOff>
      <xdr:row>63</xdr:row>
      <xdr:rowOff>95250</xdr:rowOff>
    </xdr:to>
    <xdr:cxnSp macro="">
      <xdr:nvCxnSpPr>
        <xdr:cNvPr id="274" name="直線コネクタ 273"/>
        <xdr:cNvCxnSpPr/>
      </xdr:nvCxnSpPr>
      <xdr:spPr>
        <a:xfrm>
          <a:off x="16230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68597</xdr:rowOff>
    </xdr:from>
    <xdr:ext cx="405111" cy="259045"/>
    <xdr:sp macro="" textlink="">
      <xdr:nvSpPr>
        <xdr:cNvPr id="275" name="【保健センター・保健所】&#10;有形固定資産減価償却率最大値テキスト"/>
        <xdr:cNvSpPr txBox="1"/>
      </xdr:nvSpPr>
      <xdr:spPr>
        <a:xfrm>
          <a:off x="16408400" y="949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64.8</a:t>
          </a:r>
          <a:endParaRPr kumimoji="1" lang="ja-JP" altLang="en-US" sz="1000" b="1">
            <a:latin typeface="ＭＳ Ｐゴシック"/>
          </a:endParaRPr>
        </a:p>
      </xdr:txBody>
    </xdr:sp>
    <xdr:clientData/>
  </xdr:oneCellAnchor>
  <xdr:twoCellAnchor>
    <xdr:from>
      <xdr:col>23</xdr:col>
      <xdr:colOff>428625</xdr:colOff>
      <xdr:row>56</xdr:row>
      <xdr:rowOff>121920</xdr:rowOff>
    </xdr:from>
    <xdr:to>
      <xdr:col>23</xdr:col>
      <xdr:colOff>606425</xdr:colOff>
      <xdr:row>56</xdr:row>
      <xdr:rowOff>121920</xdr:rowOff>
    </xdr:to>
    <xdr:cxnSp macro="">
      <xdr:nvCxnSpPr>
        <xdr:cNvPr id="276" name="直線コネクタ 275"/>
        <xdr:cNvCxnSpPr/>
      </xdr:nvCxnSpPr>
      <xdr:spPr>
        <a:xfrm>
          <a:off x="16230600" y="972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114317</xdr:rowOff>
    </xdr:from>
    <xdr:ext cx="405111" cy="259045"/>
    <xdr:sp macro="" textlink="">
      <xdr:nvSpPr>
        <xdr:cNvPr id="277" name="【保健センター・保健所】&#10;有形固定資産減価償却率平均値テキスト"/>
        <xdr:cNvSpPr txBox="1"/>
      </xdr:nvSpPr>
      <xdr:spPr>
        <a:xfrm>
          <a:off x="16408400" y="104013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45.1</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135890</xdr:rowOff>
    </xdr:from>
    <xdr:to>
      <xdr:col>23</xdr:col>
      <xdr:colOff>568325</xdr:colOff>
      <xdr:row>61</xdr:row>
      <xdr:rowOff>66040</xdr:rowOff>
    </xdr:to>
    <xdr:sp macro="" textlink="">
      <xdr:nvSpPr>
        <xdr:cNvPr id="278" name="フローチャート : 判断 277"/>
        <xdr:cNvSpPr/>
      </xdr:nvSpPr>
      <xdr:spPr>
        <a:xfrm>
          <a:off x="16268700" y="1042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170180</xdr:rowOff>
    </xdr:from>
    <xdr:to>
      <xdr:col>22</xdr:col>
      <xdr:colOff>415925</xdr:colOff>
      <xdr:row>61</xdr:row>
      <xdr:rowOff>100330</xdr:rowOff>
    </xdr:to>
    <xdr:sp macro="" textlink="">
      <xdr:nvSpPr>
        <xdr:cNvPr id="279" name="フローチャート : 判断 278"/>
        <xdr:cNvSpPr/>
      </xdr:nvSpPr>
      <xdr:spPr>
        <a:xfrm>
          <a:off x="15430500" y="1045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61</xdr:row>
      <xdr:rowOff>91457</xdr:rowOff>
    </xdr:from>
    <xdr:ext cx="405111" cy="259045"/>
    <xdr:sp macro="" textlink="">
      <xdr:nvSpPr>
        <xdr:cNvPr id="280" name="n_1aveValue【保健センター・保健所】&#10;有形固定資産減価償却率"/>
        <xdr:cNvSpPr txBox="1"/>
      </xdr:nvSpPr>
      <xdr:spPr>
        <a:xfrm>
          <a:off x="15266043" y="1054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44.2</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281" name="テキスト ボックス 28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282" name="テキスト ボックス 28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283" name="テキスト ボックス 28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284" name="テキスト ボックス 28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285" name="テキスト ボックス 28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101600</xdr:rowOff>
    </xdr:from>
    <xdr:to>
      <xdr:col>23</xdr:col>
      <xdr:colOff>568325</xdr:colOff>
      <xdr:row>57</xdr:row>
      <xdr:rowOff>31750</xdr:rowOff>
    </xdr:to>
    <xdr:sp macro="" textlink="">
      <xdr:nvSpPr>
        <xdr:cNvPr id="286" name="円/楕円 285"/>
        <xdr:cNvSpPr/>
      </xdr:nvSpPr>
      <xdr:spPr>
        <a:xfrm>
          <a:off x="162687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56</xdr:row>
      <xdr:rowOff>24147</xdr:rowOff>
    </xdr:from>
    <xdr:ext cx="405111" cy="259045"/>
    <xdr:sp macro="" textlink="">
      <xdr:nvSpPr>
        <xdr:cNvPr id="287" name="【保健センター・保健所】&#10;有形固定資産減価償却率該当値テキスト"/>
        <xdr:cNvSpPr txBox="1"/>
      </xdr:nvSpPr>
      <xdr:spPr>
        <a:xfrm>
          <a:off x="16408400" y="9625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64.0</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6350</xdr:rowOff>
    </xdr:from>
    <xdr:to>
      <xdr:col>22</xdr:col>
      <xdr:colOff>415925</xdr:colOff>
      <xdr:row>57</xdr:row>
      <xdr:rowOff>107950</xdr:rowOff>
    </xdr:to>
    <xdr:sp macro="" textlink="">
      <xdr:nvSpPr>
        <xdr:cNvPr id="288" name="円/楕円 287"/>
        <xdr:cNvSpPr/>
      </xdr:nvSpPr>
      <xdr:spPr>
        <a:xfrm>
          <a:off x="154305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56</xdr:row>
      <xdr:rowOff>152400</xdr:rowOff>
    </xdr:from>
    <xdr:to>
      <xdr:col>23</xdr:col>
      <xdr:colOff>517525</xdr:colOff>
      <xdr:row>57</xdr:row>
      <xdr:rowOff>57150</xdr:rowOff>
    </xdr:to>
    <xdr:cxnSp macro="">
      <xdr:nvCxnSpPr>
        <xdr:cNvPr id="289" name="直線コネクタ 288"/>
        <xdr:cNvCxnSpPr/>
      </xdr:nvCxnSpPr>
      <xdr:spPr>
        <a:xfrm flipV="1">
          <a:off x="15481300" y="97536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55</xdr:row>
      <xdr:rowOff>124477</xdr:rowOff>
    </xdr:from>
    <xdr:ext cx="405111" cy="259045"/>
    <xdr:sp macro="" textlink="">
      <xdr:nvSpPr>
        <xdr:cNvPr id="290" name="n_1mainValue【保健センター・保健所】&#10;有形固定資産減価償却率"/>
        <xdr:cNvSpPr txBox="1"/>
      </xdr:nvSpPr>
      <xdr:spPr>
        <a:xfrm>
          <a:off x="15266043" y="955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62.0</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291" name="正方形/長方形 29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292" name="正方形/長方形 29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293" name="正方形/長方形 29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294" name="正方形/長方形 29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295" name="正方形/長方形 29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296" name="正方形/長方形 29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297" name="正方形/長方形 29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298" name="正方形/長方形 29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299" name="テキスト ボックス 29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00" name="直線コネクタ 29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301" name="テキスト ボックス 300"/>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302" name="直線コネクタ 301"/>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303" name="テキスト ボックス 302"/>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304" name="直線コネクタ 303"/>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305" name="テキスト ボックス 304"/>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306" name="直線コネクタ 305"/>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307" name="テキスト ボックス 306"/>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308" name="直線コネクタ 307"/>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309" name="テキスト ボックス 308"/>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310" name="直線コネクタ 309"/>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311" name="テキスト ボックス 310"/>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312" name="直線コネクタ 31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313" name="テキスト ボックス 31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314"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89535</xdr:rowOff>
    </xdr:from>
    <xdr:to>
      <xdr:col>32</xdr:col>
      <xdr:colOff>186689</xdr:colOff>
      <xdr:row>64</xdr:row>
      <xdr:rowOff>142875</xdr:rowOff>
    </xdr:to>
    <xdr:cxnSp macro="">
      <xdr:nvCxnSpPr>
        <xdr:cNvPr id="315" name="直線コネクタ 314"/>
        <xdr:cNvCxnSpPr/>
      </xdr:nvCxnSpPr>
      <xdr:spPr>
        <a:xfrm flipV="1">
          <a:off x="22160864" y="9519285"/>
          <a:ext cx="0" cy="1596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146702</xdr:rowOff>
    </xdr:from>
    <xdr:ext cx="469744" cy="259045"/>
    <xdr:sp macro="" textlink="">
      <xdr:nvSpPr>
        <xdr:cNvPr id="316" name="【保健センター・保健所】&#10;一人当たり面積最小値テキスト"/>
        <xdr:cNvSpPr txBox="1"/>
      </xdr:nvSpPr>
      <xdr:spPr>
        <a:xfrm>
          <a:off x="22250400" y="11119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0.165</a:t>
          </a:r>
          <a:endParaRPr kumimoji="1" lang="ja-JP" altLang="en-US" sz="1000" b="1">
            <a:latin typeface="ＭＳ Ｐゴシック"/>
          </a:endParaRPr>
        </a:p>
      </xdr:txBody>
    </xdr:sp>
    <xdr:clientData/>
  </xdr:oneCellAnchor>
  <xdr:twoCellAnchor>
    <xdr:from>
      <xdr:col>32</xdr:col>
      <xdr:colOff>98425</xdr:colOff>
      <xdr:row>64</xdr:row>
      <xdr:rowOff>142875</xdr:rowOff>
    </xdr:from>
    <xdr:to>
      <xdr:col>32</xdr:col>
      <xdr:colOff>276225</xdr:colOff>
      <xdr:row>64</xdr:row>
      <xdr:rowOff>142875</xdr:rowOff>
    </xdr:to>
    <xdr:cxnSp macro="">
      <xdr:nvCxnSpPr>
        <xdr:cNvPr id="317" name="直線コネクタ 316"/>
        <xdr:cNvCxnSpPr/>
      </xdr:nvCxnSpPr>
      <xdr:spPr>
        <a:xfrm>
          <a:off x="22072600" y="11115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36212</xdr:rowOff>
    </xdr:from>
    <xdr:ext cx="469744" cy="259045"/>
    <xdr:sp macro="" textlink="">
      <xdr:nvSpPr>
        <xdr:cNvPr id="318" name="【保健センター・保健所】&#10;一人当たり面積最大値テキスト"/>
        <xdr:cNvSpPr txBox="1"/>
      </xdr:nvSpPr>
      <xdr:spPr>
        <a:xfrm>
          <a:off x="22250400" y="9294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1.003</a:t>
          </a:r>
          <a:endParaRPr kumimoji="1" lang="ja-JP" altLang="en-US" sz="1000" b="1">
            <a:latin typeface="ＭＳ Ｐゴシック"/>
          </a:endParaRPr>
        </a:p>
      </xdr:txBody>
    </xdr:sp>
    <xdr:clientData/>
  </xdr:oneCellAnchor>
  <xdr:twoCellAnchor>
    <xdr:from>
      <xdr:col>32</xdr:col>
      <xdr:colOff>98425</xdr:colOff>
      <xdr:row>55</xdr:row>
      <xdr:rowOff>89535</xdr:rowOff>
    </xdr:from>
    <xdr:to>
      <xdr:col>32</xdr:col>
      <xdr:colOff>276225</xdr:colOff>
      <xdr:row>55</xdr:row>
      <xdr:rowOff>89535</xdr:rowOff>
    </xdr:to>
    <xdr:cxnSp macro="">
      <xdr:nvCxnSpPr>
        <xdr:cNvPr id="319" name="直線コネクタ 318"/>
        <xdr:cNvCxnSpPr/>
      </xdr:nvCxnSpPr>
      <xdr:spPr>
        <a:xfrm>
          <a:off x="22072600" y="951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109237</xdr:rowOff>
    </xdr:from>
    <xdr:ext cx="469744" cy="259045"/>
    <xdr:sp macro="" textlink="">
      <xdr:nvSpPr>
        <xdr:cNvPr id="320" name="【保健センター・保健所】&#10;一人当たり面積平均値テキスト"/>
        <xdr:cNvSpPr txBox="1"/>
      </xdr:nvSpPr>
      <xdr:spPr>
        <a:xfrm>
          <a:off x="22250400" y="103962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0.438</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86360</xdr:rowOff>
    </xdr:from>
    <xdr:to>
      <xdr:col>32</xdr:col>
      <xdr:colOff>238125</xdr:colOff>
      <xdr:row>62</xdr:row>
      <xdr:rowOff>16510</xdr:rowOff>
    </xdr:to>
    <xdr:sp macro="" textlink="">
      <xdr:nvSpPr>
        <xdr:cNvPr id="321" name="フローチャート : 判断 320"/>
        <xdr:cNvSpPr/>
      </xdr:nvSpPr>
      <xdr:spPr>
        <a:xfrm>
          <a:off x="22110700" y="1054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62</xdr:row>
      <xdr:rowOff>33020</xdr:rowOff>
    </xdr:from>
    <xdr:to>
      <xdr:col>31</xdr:col>
      <xdr:colOff>85725</xdr:colOff>
      <xdr:row>62</xdr:row>
      <xdr:rowOff>134620</xdr:rowOff>
    </xdr:to>
    <xdr:sp macro="" textlink="">
      <xdr:nvSpPr>
        <xdr:cNvPr id="322" name="フローチャート : 判断 321"/>
        <xdr:cNvSpPr/>
      </xdr:nvSpPr>
      <xdr:spPr>
        <a:xfrm>
          <a:off x="21272500" y="1066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60</xdr:row>
      <xdr:rowOff>151147</xdr:rowOff>
    </xdr:from>
    <xdr:ext cx="469744" cy="259045"/>
    <xdr:sp macro="" textlink="">
      <xdr:nvSpPr>
        <xdr:cNvPr id="323" name="n_1aveValue【保健センター・保健所】&#10;一人当たり面積"/>
        <xdr:cNvSpPr txBox="1"/>
      </xdr:nvSpPr>
      <xdr:spPr>
        <a:xfrm>
          <a:off x="21075727" y="1043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0.376</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324" name="テキスト ボックス 32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325" name="テキスト ボックス 32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326" name="テキスト ボックス 32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327" name="テキスト ボックス 32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328" name="テキスト ボックス 32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64</xdr:row>
      <xdr:rowOff>8255</xdr:rowOff>
    </xdr:from>
    <xdr:to>
      <xdr:col>32</xdr:col>
      <xdr:colOff>238125</xdr:colOff>
      <xdr:row>64</xdr:row>
      <xdr:rowOff>109855</xdr:rowOff>
    </xdr:to>
    <xdr:sp macro="" textlink="">
      <xdr:nvSpPr>
        <xdr:cNvPr id="329" name="円/楕円 328"/>
        <xdr:cNvSpPr/>
      </xdr:nvSpPr>
      <xdr:spPr>
        <a:xfrm>
          <a:off x="22110700" y="10981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63</xdr:row>
      <xdr:rowOff>94632</xdr:rowOff>
    </xdr:from>
    <xdr:ext cx="469744" cy="259045"/>
    <xdr:sp macro="" textlink="">
      <xdr:nvSpPr>
        <xdr:cNvPr id="330" name="【保健センター・保健所】&#10;一人当たり面積該当値テキスト"/>
        <xdr:cNvSpPr txBox="1"/>
      </xdr:nvSpPr>
      <xdr:spPr>
        <a:xfrm>
          <a:off x="22250400" y="10895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0.209</a:t>
          </a:r>
          <a:endParaRPr kumimoji="1" lang="ja-JP" altLang="en-US" sz="1000" b="1">
            <a:solidFill>
              <a:srgbClr val="FF0000"/>
            </a:solidFill>
            <a:latin typeface="ＭＳ Ｐゴシック"/>
          </a:endParaRPr>
        </a:p>
      </xdr:txBody>
    </xdr:sp>
    <xdr:clientData/>
  </xdr:oneCellAnchor>
  <xdr:twoCellAnchor>
    <xdr:from>
      <xdr:col>30</xdr:col>
      <xdr:colOff>669925</xdr:colOff>
      <xdr:row>64</xdr:row>
      <xdr:rowOff>19685</xdr:rowOff>
    </xdr:from>
    <xdr:to>
      <xdr:col>31</xdr:col>
      <xdr:colOff>85725</xdr:colOff>
      <xdr:row>64</xdr:row>
      <xdr:rowOff>121285</xdr:rowOff>
    </xdr:to>
    <xdr:sp macro="" textlink="">
      <xdr:nvSpPr>
        <xdr:cNvPr id="331" name="円/楕円 330"/>
        <xdr:cNvSpPr/>
      </xdr:nvSpPr>
      <xdr:spPr>
        <a:xfrm>
          <a:off x="21272500" y="1099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64</xdr:row>
      <xdr:rowOff>59055</xdr:rowOff>
    </xdr:from>
    <xdr:to>
      <xdr:col>32</xdr:col>
      <xdr:colOff>187325</xdr:colOff>
      <xdr:row>64</xdr:row>
      <xdr:rowOff>70485</xdr:rowOff>
    </xdr:to>
    <xdr:cxnSp macro="">
      <xdr:nvCxnSpPr>
        <xdr:cNvPr id="332" name="直線コネクタ 331"/>
        <xdr:cNvCxnSpPr/>
      </xdr:nvCxnSpPr>
      <xdr:spPr>
        <a:xfrm flipV="1">
          <a:off x="21323300" y="11031855"/>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64</xdr:row>
      <xdr:rowOff>112412</xdr:rowOff>
    </xdr:from>
    <xdr:ext cx="469744" cy="259045"/>
    <xdr:sp macro="" textlink="">
      <xdr:nvSpPr>
        <xdr:cNvPr id="333" name="n_1mainValue【保健センター・保健所】&#10;一人当たり面積"/>
        <xdr:cNvSpPr txBox="1"/>
      </xdr:nvSpPr>
      <xdr:spPr>
        <a:xfrm>
          <a:off x="21075727" y="11085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0.203</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334" name="正方形/長方形 33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35" name="正方形/長方形 33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36" name="正方形/長方形 33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37" name="正方形/長方形 33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38" name="正方形/長方形 33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39" name="正方形/長方形 33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40" name="正方形/長方形 33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341" name="正方形/長方形 340"/>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342" name="正方形/長方形 34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343" name="正方形/長方形 34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344" name="正方形/長方形 34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345" name="正方形/長方形 34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346" name="正方形/長方形 34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347" name="正方形/長方形 34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348" name="正方形/長方形 34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349" name="正方形/長方形 348"/>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350" name="正方形/長方形 34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351" name="正方形/長方形 35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352" name="正方形/長方形 35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353" name="正方形/長方形 35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354" name="正方形/長方形 35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355" name="正方形/長方形 35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356" name="正方形/長方形 35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357" name="正方形/長方形 35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358" name="テキスト ボックス 35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359" name="直線コネクタ 35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360" name="テキスト ボックス 359"/>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361" name="直線コネクタ 360"/>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362" name="テキスト ボックス 361"/>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363" name="直線コネクタ 362"/>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364" name="テキスト ボックス 363"/>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365" name="直線コネクタ 364"/>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366" name="テキスト ボックス 365"/>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367" name="直線コネクタ 366"/>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368" name="テキスト ボックス 367"/>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369" name="直線コネクタ 368"/>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370" name="テキスト ボックス 369"/>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371" name="直線コネクタ 37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372" name="テキスト ボックス 37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37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102870</xdr:rowOff>
    </xdr:from>
    <xdr:to>
      <xdr:col>23</xdr:col>
      <xdr:colOff>516889</xdr:colOff>
      <xdr:row>108</xdr:row>
      <xdr:rowOff>152400</xdr:rowOff>
    </xdr:to>
    <xdr:cxnSp macro="">
      <xdr:nvCxnSpPr>
        <xdr:cNvPr id="374" name="直線コネクタ 373"/>
        <xdr:cNvCxnSpPr/>
      </xdr:nvCxnSpPr>
      <xdr:spPr>
        <a:xfrm flipV="1">
          <a:off x="16318864" y="1724787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156227</xdr:rowOff>
    </xdr:from>
    <xdr:ext cx="405111" cy="259045"/>
    <xdr:sp macro="" textlink="">
      <xdr:nvSpPr>
        <xdr:cNvPr id="375" name="【庁舎】&#10;有形固定資産減価償却率最小値テキスト"/>
        <xdr:cNvSpPr txBox="1"/>
      </xdr:nvSpPr>
      <xdr:spPr>
        <a:xfrm>
          <a:off x="16408400" y="186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a:t>
          </a:r>
          <a:endParaRPr kumimoji="1" lang="ja-JP" altLang="en-US" sz="1000" b="1">
            <a:latin typeface="ＭＳ Ｐゴシック"/>
          </a:endParaRPr>
        </a:p>
      </xdr:txBody>
    </xdr:sp>
    <xdr:clientData/>
  </xdr:oneCellAnchor>
  <xdr:twoCellAnchor>
    <xdr:from>
      <xdr:col>23</xdr:col>
      <xdr:colOff>428625</xdr:colOff>
      <xdr:row>108</xdr:row>
      <xdr:rowOff>152400</xdr:rowOff>
    </xdr:from>
    <xdr:to>
      <xdr:col>23</xdr:col>
      <xdr:colOff>606425</xdr:colOff>
      <xdr:row>108</xdr:row>
      <xdr:rowOff>152400</xdr:rowOff>
    </xdr:to>
    <xdr:cxnSp macro="">
      <xdr:nvCxnSpPr>
        <xdr:cNvPr id="376" name="直線コネクタ 375"/>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49547</xdr:rowOff>
    </xdr:from>
    <xdr:ext cx="405111" cy="259045"/>
    <xdr:sp macro="" textlink="">
      <xdr:nvSpPr>
        <xdr:cNvPr id="377" name="【庁舎】&#10;有形固定資産減価償却率最大値テキスト"/>
        <xdr:cNvSpPr txBox="1"/>
      </xdr:nvSpPr>
      <xdr:spPr>
        <a:xfrm>
          <a:off x="16408400" y="1702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a:t>
          </a:r>
          <a:endParaRPr kumimoji="1" lang="ja-JP" altLang="en-US" sz="1000" b="1">
            <a:latin typeface="ＭＳ Ｐゴシック"/>
          </a:endParaRPr>
        </a:p>
      </xdr:txBody>
    </xdr:sp>
    <xdr:clientData/>
  </xdr:oneCellAnchor>
  <xdr:twoCellAnchor>
    <xdr:from>
      <xdr:col>23</xdr:col>
      <xdr:colOff>428625</xdr:colOff>
      <xdr:row>100</xdr:row>
      <xdr:rowOff>102870</xdr:rowOff>
    </xdr:from>
    <xdr:to>
      <xdr:col>23</xdr:col>
      <xdr:colOff>606425</xdr:colOff>
      <xdr:row>100</xdr:row>
      <xdr:rowOff>102870</xdr:rowOff>
    </xdr:to>
    <xdr:cxnSp macro="">
      <xdr:nvCxnSpPr>
        <xdr:cNvPr id="378" name="直線コネクタ 377"/>
        <xdr:cNvCxnSpPr/>
      </xdr:nvCxnSpPr>
      <xdr:spPr>
        <a:xfrm>
          <a:off x="16230600" y="1724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78122</xdr:rowOff>
    </xdr:from>
    <xdr:ext cx="405111" cy="259045"/>
    <xdr:sp macro="" textlink="">
      <xdr:nvSpPr>
        <xdr:cNvPr id="379" name="【庁舎】&#10;有形固定資産減価償却率平均値テキスト"/>
        <xdr:cNvSpPr txBox="1"/>
      </xdr:nvSpPr>
      <xdr:spPr>
        <a:xfrm>
          <a:off x="16408400" y="179089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56.1</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99695</xdr:rowOff>
    </xdr:from>
    <xdr:to>
      <xdr:col>23</xdr:col>
      <xdr:colOff>568325</xdr:colOff>
      <xdr:row>105</xdr:row>
      <xdr:rowOff>29845</xdr:rowOff>
    </xdr:to>
    <xdr:sp macro="" textlink="">
      <xdr:nvSpPr>
        <xdr:cNvPr id="380" name="フローチャート : 判断 379"/>
        <xdr:cNvSpPr/>
      </xdr:nvSpPr>
      <xdr:spPr>
        <a:xfrm>
          <a:off x="16268700" y="1793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44450</xdr:rowOff>
    </xdr:from>
    <xdr:to>
      <xdr:col>22</xdr:col>
      <xdr:colOff>415925</xdr:colOff>
      <xdr:row>104</xdr:row>
      <xdr:rowOff>146050</xdr:rowOff>
    </xdr:to>
    <xdr:sp macro="" textlink="">
      <xdr:nvSpPr>
        <xdr:cNvPr id="381" name="フローチャート : 判断 380"/>
        <xdr:cNvSpPr/>
      </xdr:nvSpPr>
      <xdr:spPr>
        <a:xfrm>
          <a:off x="15430500" y="178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104</xdr:row>
      <xdr:rowOff>137177</xdr:rowOff>
    </xdr:from>
    <xdr:ext cx="405111" cy="259045"/>
    <xdr:sp macro="" textlink="">
      <xdr:nvSpPr>
        <xdr:cNvPr id="382" name="n_1aveValue【庁舎】&#10;有形固定資産減価償却率"/>
        <xdr:cNvSpPr txBox="1"/>
      </xdr:nvSpPr>
      <xdr:spPr>
        <a:xfrm>
          <a:off x="15266043" y="1796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59.0</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383" name="テキスト ボックス 38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384" name="テキスト ボックス 38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385" name="テキスト ボックス 38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386" name="テキスト ボックス 38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387" name="テキスト ボックス 38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103</xdr:row>
      <xdr:rowOff>158750</xdr:rowOff>
    </xdr:from>
    <xdr:to>
      <xdr:col>23</xdr:col>
      <xdr:colOff>568325</xdr:colOff>
      <xdr:row>104</xdr:row>
      <xdr:rowOff>88900</xdr:rowOff>
    </xdr:to>
    <xdr:sp macro="" textlink="">
      <xdr:nvSpPr>
        <xdr:cNvPr id="388" name="円/楕円 387"/>
        <xdr:cNvSpPr/>
      </xdr:nvSpPr>
      <xdr:spPr>
        <a:xfrm>
          <a:off x="16268700" y="1781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103</xdr:row>
      <xdr:rowOff>10177</xdr:rowOff>
    </xdr:from>
    <xdr:ext cx="405111" cy="259045"/>
    <xdr:sp macro="" textlink="">
      <xdr:nvSpPr>
        <xdr:cNvPr id="389" name="【庁舎】&#10;有形固定資産減価償却率該当値テキスト"/>
        <xdr:cNvSpPr txBox="1"/>
      </xdr:nvSpPr>
      <xdr:spPr>
        <a:xfrm>
          <a:off x="16408400" y="1766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62.0</a:t>
          </a:r>
          <a:endParaRPr kumimoji="1" lang="ja-JP" altLang="en-US" sz="1000" b="1">
            <a:solidFill>
              <a:srgbClr val="FF0000"/>
            </a:solidFill>
            <a:latin typeface="ＭＳ Ｐゴシック"/>
          </a:endParaRPr>
        </a:p>
      </xdr:txBody>
    </xdr:sp>
    <xdr:clientData/>
  </xdr:oneCellAnchor>
  <xdr:twoCellAnchor>
    <xdr:from>
      <xdr:col>22</xdr:col>
      <xdr:colOff>314325</xdr:colOff>
      <xdr:row>104</xdr:row>
      <xdr:rowOff>25400</xdr:rowOff>
    </xdr:from>
    <xdr:to>
      <xdr:col>22</xdr:col>
      <xdr:colOff>415925</xdr:colOff>
      <xdr:row>104</xdr:row>
      <xdr:rowOff>127000</xdr:rowOff>
    </xdr:to>
    <xdr:sp macro="" textlink="">
      <xdr:nvSpPr>
        <xdr:cNvPr id="390" name="円/楕円 389"/>
        <xdr:cNvSpPr/>
      </xdr:nvSpPr>
      <xdr:spPr>
        <a:xfrm>
          <a:off x="154305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104</xdr:row>
      <xdr:rowOff>38100</xdr:rowOff>
    </xdr:from>
    <xdr:to>
      <xdr:col>23</xdr:col>
      <xdr:colOff>517525</xdr:colOff>
      <xdr:row>104</xdr:row>
      <xdr:rowOff>76200</xdr:rowOff>
    </xdr:to>
    <xdr:cxnSp macro="">
      <xdr:nvCxnSpPr>
        <xdr:cNvPr id="391" name="直線コネクタ 390"/>
        <xdr:cNvCxnSpPr/>
      </xdr:nvCxnSpPr>
      <xdr:spPr>
        <a:xfrm flipV="1">
          <a:off x="15481300" y="178689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102</xdr:row>
      <xdr:rowOff>143527</xdr:rowOff>
    </xdr:from>
    <xdr:ext cx="405111" cy="259045"/>
    <xdr:sp macro="" textlink="">
      <xdr:nvSpPr>
        <xdr:cNvPr id="392" name="n_1mainValue【庁舎】&#10;有形固定資産減価償却率"/>
        <xdr:cNvSpPr txBox="1"/>
      </xdr:nvSpPr>
      <xdr:spPr>
        <a:xfrm>
          <a:off x="15266043" y="1763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60.0</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393" name="正方形/長方形 39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394" name="正方形/長方形 39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395" name="正方形/長方形 39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396" name="正方形/長方形 39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397" name="正方形/長方形 39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398" name="正方形/長方形 39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399" name="正方形/長方形 39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0.184</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400" name="正方形/長方形 39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01" name="テキスト ボックス 40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02" name="直線コネクタ 40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403" name="直線コネクタ 402"/>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404" name="テキスト ボックス 403"/>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405" name="直線コネクタ 404"/>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406" name="テキスト ボックス 405"/>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407" name="直線コネクタ 406"/>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408" name="テキスト ボックス 407"/>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409" name="直線コネクタ 408"/>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410" name="テキスト ボックス 409"/>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411" name="直線コネクタ 41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412" name="テキスト ボックス 41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41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151181</xdr:rowOff>
    </xdr:from>
    <xdr:to>
      <xdr:col>32</xdr:col>
      <xdr:colOff>186689</xdr:colOff>
      <xdr:row>107</xdr:row>
      <xdr:rowOff>7620</xdr:rowOff>
    </xdr:to>
    <xdr:cxnSp macro="">
      <xdr:nvCxnSpPr>
        <xdr:cNvPr id="414" name="直線コネクタ 413"/>
        <xdr:cNvCxnSpPr/>
      </xdr:nvCxnSpPr>
      <xdr:spPr>
        <a:xfrm flipV="1">
          <a:off x="22160864" y="17296181"/>
          <a:ext cx="0" cy="1056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11447</xdr:rowOff>
    </xdr:from>
    <xdr:ext cx="469744" cy="259045"/>
    <xdr:sp macro="" textlink="">
      <xdr:nvSpPr>
        <xdr:cNvPr id="415" name="【庁舎】&#10;一人当たり面積最小値テキスト"/>
        <xdr:cNvSpPr txBox="1"/>
      </xdr:nvSpPr>
      <xdr:spPr>
        <a:xfrm>
          <a:off x="22250400" y="1835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0.525</a:t>
          </a:r>
          <a:endParaRPr kumimoji="1" lang="ja-JP" altLang="en-US" sz="1000" b="1">
            <a:latin typeface="ＭＳ Ｐゴシック"/>
          </a:endParaRPr>
        </a:p>
      </xdr:txBody>
    </xdr:sp>
    <xdr:clientData/>
  </xdr:oneCellAnchor>
  <xdr:twoCellAnchor>
    <xdr:from>
      <xdr:col>32</xdr:col>
      <xdr:colOff>98425</xdr:colOff>
      <xdr:row>107</xdr:row>
      <xdr:rowOff>7620</xdr:rowOff>
    </xdr:from>
    <xdr:to>
      <xdr:col>32</xdr:col>
      <xdr:colOff>276225</xdr:colOff>
      <xdr:row>107</xdr:row>
      <xdr:rowOff>7620</xdr:rowOff>
    </xdr:to>
    <xdr:cxnSp macro="">
      <xdr:nvCxnSpPr>
        <xdr:cNvPr id="416" name="直線コネクタ 415"/>
        <xdr:cNvCxnSpPr/>
      </xdr:nvCxnSpPr>
      <xdr:spPr>
        <a:xfrm>
          <a:off x="22072600" y="18352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97858</xdr:rowOff>
    </xdr:from>
    <xdr:ext cx="469744" cy="259045"/>
    <xdr:sp macro="" textlink="">
      <xdr:nvSpPr>
        <xdr:cNvPr id="417" name="【庁舎】&#10;一人当たり面積最大値テキスト"/>
        <xdr:cNvSpPr txBox="1"/>
      </xdr:nvSpPr>
      <xdr:spPr>
        <a:xfrm>
          <a:off x="22250400" y="17071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2.836</a:t>
          </a:r>
          <a:endParaRPr kumimoji="1" lang="ja-JP" altLang="en-US" sz="1000" b="1">
            <a:latin typeface="ＭＳ Ｐゴシック"/>
          </a:endParaRPr>
        </a:p>
      </xdr:txBody>
    </xdr:sp>
    <xdr:clientData/>
  </xdr:oneCellAnchor>
  <xdr:twoCellAnchor>
    <xdr:from>
      <xdr:col>32</xdr:col>
      <xdr:colOff>98425</xdr:colOff>
      <xdr:row>100</xdr:row>
      <xdr:rowOff>151181</xdr:rowOff>
    </xdr:from>
    <xdr:to>
      <xdr:col>32</xdr:col>
      <xdr:colOff>276225</xdr:colOff>
      <xdr:row>100</xdr:row>
      <xdr:rowOff>151181</xdr:rowOff>
    </xdr:to>
    <xdr:cxnSp macro="">
      <xdr:nvCxnSpPr>
        <xdr:cNvPr id="418" name="直線コネクタ 417"/>
        <xdr:cNvCxnSpPr/>
      </xdr:nvCxnSpPr>
      <xdr:spPr>
        <a:xfrm>
          <a:off x="22072600" y="17296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62907</xdr:rowOff>
    </xdr:from>
    <xdr:ext cx="469744" cy="259045"/>
    <xdr:sp macro="" textlink="">
      <xdr:nvSpPr>
        <xdr:cNvPr id="419" name="【庁舎】&#10;一人当たり面積平均値テキスト"/>
        <xdr:cNvSpPr txBox="1"/>
      </xdr:nvSpPr>
      <xdr:spPr>
        <a:xfrm>
          <a:off x="22250400" y="17893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1.093</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40030</xdr:rowOff>
    </xdr:from>
    <xdr:to>
      <xdr:col>32</xdr:col>
      <xdr:colOff>238125</xdr:colOff>
      <xdr:row>105</xdr:row>
      <xdr:rowOff>141630</xdr:rowOff>
    </xdr:to>
    <xdr:sp macro="" textlink="">
      <xdr:nvSpPr>
        <xdr:cNvPr id="420" name="フローチャート : 判断 419"/>
        <xdr:cNvSpPr/>
      </xdr:nvSpPr>
      <xdr:spPr>
        <a:xfrm>
          <a:off x="22110700" y="1804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162561</xdr:rowOff>
    </xdr:from>
    <xdr:to>
      <xdr:col>31</xdr:col>
      <xdr:colOff>85725</xdr:colOff>
      <xdr:row>106</xdr:row>
      <xdr:rowOff>92711</xdr:rowOff>
    </xdr:to>
    <xdr:sp macro="" textlink="">
      <xdr:nvSpPr>
        <xdr:cNvPr id="421" name="フローチャート : 判断 420"/>
        <xdr:cNvSpPr/>
      </xdr:nvSpPr>
      <xdr:spPr>
        <a:xfrm>
          <a:off x="21272500" y="1816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106</xdr:row>
      <xdr:rowOff>83838</xdr:rowOff>
    </xdr:from>
    <xdr:ext cx="469744" cy="259045"/>
    <xdr:sp macro="" textlink="">
      <xdr:nvSpPr>
        <xdr:cNvPr id="422" name="n_1aveValue【庁舎】&#10;一人当たり面積"/>
        <xdr:cNvSpPr txBox="1"/>
      </xdr:nvSpPr>
      <xdr:spPr>
        <a:xfrm>
          <a:off x="21075727" y="1825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0.825</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423" name="テキスト ボックス 42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424" name="テキスト ボックス 42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425" name="テキスト ボックス 42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426" name="テキスト ボックス 42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427" name="テキスト ボックス 42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105</xdr:row>
      <xdr:rowOff>151130</xdr:rowOff>
    </xdr:from>
    <xdr:to>
      <xdr:col>32</xdr:col>
      <xdr:colOff>238125</xdr:colOff>
      <xdr:row>106</xdr:row>
      <xdr:rowOff>81280</xdr:rowOff>
    </xdr:to>
    <xdr:sp macro="" textlink="">
      <xdr:nvSpPr>
        <xdr:cNvPr id="428" name="円/楕円 427"/>
        <xdr:cNvSpPr/>
      </xdr:nvSpPr>
      <xdr:spPr>
        <a:xfrm>
          <a:off x="22110700" y="1815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105</xdr:row>
      <xdr:rowOff>129557</xdr:rowOff>
    </xdr:from>
    <xdr:ext cx="469744" cy="259045"/>
    <xdr:sp macro="" textlink="">
      <xdr:nvSpPr>
        <xdr:cNvPr id="429" name="【庁舎】&#10;一人当たり面積該当値テキスト"/>
        <xdr:cNvSpPr txBox="1"/>
      </xdr:nvSpPr>
      <xdr:spPr>
        <a:xfrm>
          <a:off x="22250400" y="1813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0.850</a:t>
          </a:r>
          <a:endParaRPr kumimoji="1" lang="ja-JP" altLang="en-US" sz="1000" b="1">
            <a:solidFill>
              <a:srgbClr val="FF0000"/>
            </a:solidFill>
            <a:latin typeface="ＭＳ Ｐゴシック"/>
          </a:endParaRPr>
        </a:p>
      </xdr:txBody>
    </xdr:sp>
    <xdr:clientData/>
  </xdr:oneCellAnchor>
  <xdr:twoCellAnchor>
    <xdr:from>
      <xdr:col>30</xdr:col>
      <xdr:colOff>669925</xdr:colOff>
      <xdr:row>105</xdr:row>
      <xdr:rowOff>160731</xdr:rowOff>
    </xdr:from>
    <xdr:to>
      <xdr:col>31</xdr:col>
      <xdr:colOff>85725</xdr:colOff>
      <xdr:row>106</xdr:row>
      <xdr:rowOff>90881</xdr:rowOff>
    </xdr:to>
    <xdr:sp macro="" textlink="">
      <xdr:nvSpPr>
        <xdr:cNvPr id="430" name="円/楕円 429"/>
        <xdr:cNvSpPr/>
      </xdr:nvSpPr>
      <xdr:spPr>
        <a:xfrm>
          <a:off x="21272500" y="18162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106</xdr:row>
      <xdr:rowOff>30480</xdr:rowOff>
    </xdr:from>
    <xdr:to>
      <xdr:col>32</xdr:col>
      <xdr:colOff>187325</xdr:colOff>
      <xdr:row>106</xdr:row>
      <xdr:rowOff>40081</xdr:rowOff>
    </xdr:to>
    <xdr:cxnSp macro="">
      <xdr:nvCxnSpPr>
        <xdr:cNvPr id="431" name="直線コネクタ 430"/>
        <xdr:cNvCxnSpPr/>
      </xdr:nvCxnSpPr>
      <xdr:spPr>
        <a:xfrm flipV="1">
          <a:off x="21323300" y="18204180"/>
          <a:ext cx="8382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104</xdr:row>
      <xdr:rowOff>107408</xdr:rowOff>
    </xdr:from>
    <xdr:ext cx="469744" cy="259045"/>
    <xdr:sp macro="" textlink="">
      <xdr:nvSpPr>
        <xdr:cNvPr id="432" name="n_1mainValue【庁舎】&#10;一人当たり面積"/>
        <xdr:cNvSpPr txBox="1"/>
      </xdr:nvSpPr>
      <xdr:spPr>
        <a:xfrm>
          <a:off x="21075727" y="17938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0.829</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433" name="正方形/長方形 43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34" name="正方形/長方形 43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435" name="テキスト ボックス 43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latin typeface="+mn-lt"/>
              <a:ea typeface="+mn-ea"/>
              <a:cs typeface="+mn-cs"/>
            </a:rPr>
            <a:t>　類似団体と比較して特に有形固定資産減価償却率が高くなっている施設は、町民会館と保健センターである。</a:t>
          </a:r>
          <a:endParaRPr kumimoji="1" lang="en-US" sz="1300">
            <a:solidFill>
              <a:schemeClr val="dk1"/>
            </a:solidFill>
            <a:latin typeface="+mn-lt"/>
            <a:ea typeface="+mn-ea"/>
            <a:cs typeface="+mn-cs"/>
          </a:endParaRPr>
        </a:p>
        <a:p>
          <a:r>
            <a:rPr kumimoji="1" lang="ja-JP" altLang="en-US" sz="1300">
              <a:solidFill>
                <a:schemeClr val="dk1"/>
              </a:solidFill>
              <a:latin typeface="+mn-lt"/>
              <a:ea typeface="+mn-ea"/>
              <a:cs typeface="+mn-cs"/>
            </a:rPr>
            <a:t>　町民会館は老朽化が進んでいるうえ、耐震改修も行われていない。</a:t>
          </a:r>
          <a:endParaRPr kumimoji="1" lang="en-US" sz="1300">
            <a:solidFill>
              <a:schemeClr val="dk1"/>
            </a:solidFill>
            <a:latin typeface="+mn-lt"/>
            <a:ea typeface="+mn-ea"/>
            <a:cs typeface="+mn-cs"/>
          </a:endParaRPr>
        </a:p>
        <a:p>
          <a:r>
            <a:rPr kumimoji="1" lang="ja-JP" altLang="en-US" sz="1300">
              <a:solidFill>
                <a:schemeClr val="dk1"/>
              </a:solidFill>
              <a:latin typeface="+mn-lt"/>
              <a:ea typeface="+mn-ea"/>
              <a:cs typeface="+mn-cs"/>
            </a:rPr>
            <a:t>　今後、耐用年数を超えての使用については、建物の劣化状況や利用状況、また地域住民の意向等から総合的に判断し建て替えも含めた施設利用の継続可否を検討する。</a:t>
          </a:r>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北海道妹背牛町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3,110
3,097
48.64
3,310,094
3,259,214
50,880
2,102,805
3,072,530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10.7
13.0</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65/151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152400</xdr:rowOff>
    </xdr:from>
    <xdr:to>
      <xdr:col>17</xdr:col>
      <xdr:colOff>279400</xdr:colOff>
      <xdr:row>47</xdr:row>
      <xdr:rowOff>127000</xdr:rowOff>
    </xdr:to>
    <xdr:sp macro="" textlink="" fLocksText="0">
      <xdr:nvSpPr>
        <xdr:cNvPr id="47" name="テキスト ボックス 46"/>
        <xdr:cNvSpPr txBox="1"/>
      </xdr:nvSpPr>
      <xdr:spPr>
        <a:xfrm>
          <a:off x="6159500" y="615315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類似団体平均値に近い数値であるが若干下回っている。</a:t>
          </a:r>
          <a:endParaRPr kumimoji="1" lang="en-US" altLang="ja-JP" sz="1300">
            <a:latin typeface="ＭＳ Ｐゴシック"/>
          </a:endParaRPr>
        </a:p>
        <a:p>
          <a:r>
            <a:rPr kumimoji="1" lang="ja-JP" altLang="en-US" sz="1300">
              <a:latin typeface="ＭＳ Ｐゴシック"/>
            </a:rPr>
            <a:t>　人口の減少や景気低迷などによる税収が減少傾向にある中、今後さらに計画的な職員数の削減、事業の必要性、緊急性の検討など投資的経費を抑制し、歳出の継続的な見直しに努める。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44</xdr:row>
      <xdr:rowOff>165100</xdr:rowOff>
    </xdr:from>
    <xdr:to>
      <xdr:col>8</xdr:col>
      <xdr:colOff>355600</xdr:colOff>
      <xdr:row>44</xdr:row>
      <xdr:rowOff>165100</xdr:rowOff>
    </xdr:to>
    <xdr:cxnSp macro="">
      <xdr:nvCxnSpPr>
        <xdr:cNvPr id="49" name="直線コネクタ 48"/>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0" name="テキスト ボックス 49"/>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1" name="直線コネクタ 50"/>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2" name="テキスト ボックス 51"/>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3" name="直線コネクタ 52"/>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4" name="テキスト ボックス 53"/>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5" name="直線コネクタ 54"/>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6" name="テキスト ボックス 55"/>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7" name="直線コネクタ 56"/>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8" name="テキスト ボックス 57"/>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59"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154178</xdr:rowOff>
    </xdr:from>
    <xdr:to>
      <xdr:col>7</xdr:col>
      <xdr:colOff>152400</xdr:colOff>
      <xdr:row>44</xdr:row>
      <xdr:rowOff>107188</xdr:rowOff>
    </xdr:to>
    <xdr:cxnSp macro="">
      <xdr:nvCxnSpPr>
        <xdr:cNvPr id="60" name="直線コネクタ 59"/>
        <xdr:cNvCxnSpPr/>
      </xdr:nvCxnSpPr>
      <xdr:spPr>
        <a:xfrm flipV="1">
          <a:off x="4953000" y="6154928"/>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79265</xdr:rowOff>
    </xdr:from>
    <xdr:ext cx="762000" cy="259045"/>
    <xdr:sp macro="" textlink="">
      <xdr:nvSpPr>
        <xdr:cNvPr id="61" name="財政力最小値テキスト"/>
        <xdr:cNvSpPr txBox="1"/>
      </xdr:nvSpPr>
      <xdr:spPr>
        <a:xfrm>
          <a:off x="5041900" y="762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0.06</a:t>
          </a:r>
          <a:endParaRPr kumimoji="1" lang="ja-JP" altLang="en-US" sz="1000" b="1">
            <a:latin typeface="ＭＳ Ｐゴシック"/>
          </a:endParaRPr>
        </a:p>
      </xdr:txBody>
    </xdr:sp>
    <xdr:clientData/>
  </xdr:oneCellAnchor>
  <xdr:twoCellAnchor>
    <xdr:from>
      <xdr:col>7</xdr:col>
      <xdr:colOff>63500</xdr:colOff>
      <xdr:row>44</xdr:row>
      <xdr:rowOff>107188</xdr:rowOff>
    </xdr:from>
    <xdr:to>
      <xdr:col>7</xdr:col>
      <xdr:colOff>241300</xdr:colOff>
      <xdr:row>44</xdr:row>
      <xdr:rowOff>107188</xdr:rowOff>
    </xdr:to>
    <xdr:cxnSp macro="">
      <xdr:nvCxnSpPr>
        <xdr:cNvPr id="62" name="直線コネクタ 61"/>
        <xdr:cNvCxnSpPr/>
      </xdr:nvCxnSpPr>
      <xdr:spPr>
        <a:xfrm>
          <a:off x="4864100" y="765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69105</xdr:rowOff>
    </xdr:from>
    <xdr:ext cx="762000" cy="259045"/>
    <xdr:sp macro="" textlink="">
      <xdr:nvSpPr>
        <xdr:cNvPr id="63" name="財政力最大値テキスト"/>
        <xdr:cNvSpPr txBox="1"/>
      </xdr:nvSpPr>
      <xdr:spPr>
        <a:xfrm>
          <a:off x="50419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7</xdr:col>
      <xdr:colOff>63500</xdr:colOff>
      <xdr:row>35</xdr:row>
      <xdr:rowOff>154178</xdr:rowOff>
    </xdr:from>
    <xdr:to>
      <xdr:col>7</xdr:col>
      <xdr:colOff>241300</xdr:colOff>
      <xdr:row>35</xdr:row>
      <xdr:rowOff>154178</xdr:rowOff>
    </xdr:to>
    <xdr:cxnSp macro="">
      <xdr:nvCxnSpPr>
        <xdr:cNvPr id="64" name="直線コネクタ 63"/>
        <xdr:cNvCxnSpPr/>
      </xdr:nvCxnSpPr>
      <xdr:spPr>
        <a:xfrm>
          <a:off x="4864100" y="615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10668</xdr:rowOff>
    </xdr:from>
    <xdr:to>
      <xdr:col>7</xdr:col>
      <xdr:colOff>152400</xdr:colOff>
      <xdr:row>44</xdr:row>
      <xdr:rowOff>10668</xdr:rowOff>
    </xdr:to>
    <xdr:cxnSp macro="">
      <xdr:nvCxnSpPr>
        <xdr:cNvPr id="65" name="直線コネクタ 64"/>
        <xdr:cNvCxnSpPr/>
      </xdr:nvCxnSpPr>
      <xdr:spPr>
        <a:xfrm>
          <a:off x="4114800" y="755446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128541</xdr:rowOff>
    </xdr:from>
    <xdr:ext cx="762000" cy="259045"/>
    <xdr:sp macro="" textlink="">
      <xdr:nvSpPr>
        <xdr:cNvPr id="66" name="財政力平均値テキスト"/>
        <xdr:cNvSpPr txBox="1"/>
      </xdr:nvSpPr>
      <xdr:spPr>
        <a:xfrm>
          <a:off x="5041900" y="73294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0.18</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112014</xdr:rowOff>
    </xdr:from>
    <xdr:to>
      <xdr:col>7</xdr:col>
      <xdr:colOff>203200</xdr:colOff>
      <xdr:row>44</xdr:row>
      <xdr:rowOff>42164</xdr:rowOff>
    </xdr:to>
    <xdr:sp macro="" textlink="">
      <xdr:nvSpPr>
        <xdr:cNvPr id="67" name="フローチャート : 判断 66"/>
        <xdr:cNvSpPr/>
      </xdr:nvSpPr>
      <xdr:spPr>
        <a:xfrm>
          <a:off x="49022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10668</xdr:rowOff>
    </xdr:from>
    <xdr:to>
      <xdr:col>6</xdr:col>
      <xdr:colOff>0</xdr:colOff>
      <xdr:row>44</xdr:row>
      <xdr:rowOff>20320</xdr:rowOff>
    </xdr:to>
    <xdr:cxnSp macro="">
      <xdr:nvCxnSpPr>
        <xdr:cNvPr id="68" name="直線コネクタ 67"/>
        <xdr:cNvCxnSpPr/>
      </xdr:nvCxnSpPr>
      <xdr:spPr>
        <a:xfrm flipV="1">
          <a:off x="3225800" y="755446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121666</xdr:rowOff>
    </xdr:from>
    <xdr:to>
      <xdr:col>6</xdr:col>
      <xdr:colOff>50800</xdr:colOff>
      <xdr:row>44</xdr:row>
      <xdr:rowOff>51816</xdr:rowOff>
    </xdr:to>
    <xdr:sp macro="" textlink="">
      <xdr:nvSpPr>
        <xdr:cNvPr id="69" name="フローチャート : 判断 68"/>
        <xdr:cNvSpPr/>
      </xdr:nvSpPr>
      <xdr:spPr>
        <a:xfrm>
          <a:off x="4064000" y="749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61993</xdr:rowOff>
    </xdr:from>
    <xdr:ext cx="736600" cy="259045"/>
    <xdr:sp macro="" textlink="">
      <xdr:nvSpPr>
        <xdr:cNvPr id="70" name="テキスト ボックス 69"/>
        <xdr:cNvSpPr txBox="1"/>
      </xdr:nvSpPr>
      <xdr:spPr>
        <a:xfrm>
          <a:off x="3733800" y="72628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20320</xdr:rowOff>
    </xdr:from>
    <xdr:to>
      <xdr:col>4</xdr:col>
      <xdr:colOff>482600</xdr:colOff>
      <xdr:row>44</xdr:row>
      <xdr:rowOff>20320</xdr:rowOff>
    </xdr:to>
    <xdr:cxnSp macro="">
      <xdr:nvCxnSpPr>
        <xdr:cNvPr id="71" name="直線コネクタ 70"/>
        <xdr:cNvCxnSpPr/>
      </xdr:nvCxnSpPr>
      <xdr:spPr>
        <a:xfrm>
          <a:off x="2336800" y="7564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131318</xdr:rowOff>
    </xdr:from>
    <xdr:to>
      <xdr:col>4</xdr:col>
      <xdr:colOff>533400</xdr:colOff>
      <xdr:row>44</xdr:row>
      <xdr:rowOff>61468</xdr:rowOff>
    </xdr:to>
    <xdr:sp macro="" textlink="">
      <xdr:nvSpPr>
        <xdr:cNvPr id="72" name="フローチャート : 判断 71"/>
        <xdr:cNvSpPr/>
      </xdr:nvSpPr>
      <xdr:spPr>
        <a:xfrm>
          <a:off x="3175000" y="750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71645</xdr:rowOff>
    </xdr:from>
    <xdr:ext cx="762000" cy="259045"/>
    <xdr:sp macro="" textlink="">
      <xdr:nvSpPr>
        <xdr:cNvPr id="73" name="テキスト ボックス 72"/>
        <xdr:cNvSpPr txBox="1"/>
      </xdr:nvSpPr>
      <xdr:spPr>
        <a:xfrm>
          <a:off x="2844800" y="727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20320</xdr:rowOff>
    </xdr:from>
    <xdr:to>
      <xdr:col>3</xdr:col>
      <xdr:colOff>279400</xdr:colOff>
      <xdr:row>44</xdr:row>
      <xdr:rowOff>20320</xdr:rowOff>
    </xdr:to>
    <xdr:cxnSp macro="">
      <xdr:nvCxnSpPr>
        <xdr:cNvPr id="74" name="直線コネクタ 73"/>
        <xdr:cNvCxnSpPr/>
      </xdr:nvCxnSpPr>
      <xdr:spPr>
        <a:xfrm>
          <a:off x="1447800" y="7564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131318</xdr:rowOff>
    </xdr:from>
    <xdr:to>
      <xdr:col>3</xdr:col>
      <xdr:colOff>330200</xdr:colOff>
      <xdr:row>44</xdr:row>
      <xdr:rowOff>61468</xdr:rowOff>
    </xdr:to>
    <xdr:sp macro="" textlink="">
      <xdr:nvSpPr>
        <xdr:cNvPr id="75" name="フローチャート : 判断 74"/>
        <xdr:cNvSpPr/>
      </xdr:nvSpPr>
      <xdr:spPr>
        <a:xfrm>
          <a:off x="2286000" y="750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71645</xdr:rowOff>
    </xdr:from>
    <xdr:ext cx="762000" cy="259045"/>
    <xdr:sp macro="" textlink="">
      <xdr:nvSpPr>
        <xdr:cNvPr id="76" name="テキスト ボックス 75"/>
        <xdr:cNvSpPr txBox="1"/>
      </xdr:nvSpPr>
      <xdr:spPr>
        <a:xfrm>
          <a:off x="1955800" y="727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121666</xdr:rowOff>
    </xdr:from>
    <xdr:to>
      <xdr:col>2</xdr:col>
      <xdr:colOff>127000</xdr:colOff>
      <xdr:row>44</xdr:row>
      <xdr:rowOff>51816</xdr:rowOff>
    </xdr:to>
    <xdr:sp macro="" textlink="">
      <xdr:nvSpPr>
        <xdr:cNvPr id="77" name="フローチャート : 判断 76"/>
        <xdr:cNvSpPr/>
      </xdr:nvSpPr>
      <xdr:spPr>
        <a:xfrm>
          <a:off x="1397000" y="749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61993</xdr:rowOff>
    </xdr:from>
    <xdr:ext cx="762000" cy="259045"/>
    <xdr:sp macro="" textlink="">
      <xdr:nvSpPr>
        <xdr:cNvPr id="78" name="テキスト ボックス 77"/>
        <xdr:cNvSpPr txBox="1"/>
      </xdr:nvSpPr>
      <xdr:spPr>
        <a:xfrm>
          <a:off x="1066800" y="726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79" name="テキスト ボックス 78"/>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0" name="テキスト ボックス 79"/>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1" name="テキスト ボックス 80"/>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2" name="テキスト ボックス 81"/>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3" name="テキスト ボックス 82"/>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131318</xdr:rowOff>
    </xdr:from>
    <xdr:to>
      <xdr:col>7</xdr:col>
      <xdr:colOff>203200</xdr:colOff>
      <xdr:row>44</xdr:row>
      <xdr:rowOff>61468</xdr:rowOff>
    </xdr:to>
    <xdr:sp macro="" textlink="">
      <xdr:nvSpPr>
        <xdr:cNvPr id="84" name="円/楕円 83"/>
        <xdr:cNvSpPr/>
      </xdr:nvSpPr>
      <xdr:spPr>
        <a:xfrm>
          <a:off x="4902200" y="750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71391</xdr:rowOff>
    </xdr:from>
    <xdr:ext cx="762000" cy="259045"/>
    <xdr:sp macro="" textlink="">
      <xdr:nvSpPr>
        <xdr:cNvPr id="85" name="財政力該当値テキスト"/>
        <xdr:cNvSpPr txBox="1"/>
      </xdr:nvSpPr>
      <xdr:spPr>
        <a:xfrm>
          <a:off x="5041900" y="744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0.16</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131318</xdr:rowOff>
    </xdr:from>
    <xdr:to>
      <xdr:col>6</xdr:col>
      <xdr:colOff>50800</xdr:colOff>
      <xdr:row>44</xdr:row>
      <xdr:rowOff>61468</xdr:rowOff>
    </xdr:to>
    <xdr:sp macro="" textlink="">
      <xdr:nvSpPr>
        <xdr:cNvPr id="86" name="円/楕円 85"/>
        <xdr:cNvSpPr/>
      </xdr:nvSpPr>
      <xdr:spPr>
        <a:xfrm>
          <a:off x="4064000" y="750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46245</xdr:rowOff>
    </xdr:from>
    <xdr:ext cx="736600" cy="259045"/>
    <xdr:sp macro="" textlink="">
      <xdr:nvSpPr>
        <xdr:cNvPr id="87" name="テキスト ボックス 86"/>
        <xdr:cNvSpPr txBox="1"/>
      </xdr:nvSpPr>
      <xdr:spPr>
        <a:xfrm>
          <a:off x="3733800" y="75900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0.16</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140970</xdr:rowOff>
    </xdr:from>
    <xdr:to>
      <xdr:col>4</xdr:col>
      <xdr:colOff>533400</xdr:colOff>
      <xdr:row>44</xdr:row>
      <xdr:rowOff>71120</xdr:rowOff>
    </xdr:to>
    <xdr:sp macro="" textlink="">
      <xdr:nvSpPr>
        <xdr:cNvPr id="88" name="円/楕円 87"/>
        <xdr:cNvSpPr/>
      </xdr:nvSpPr>
      <xdr:spPr>
        <a:xfrm>
          <a:off x="3175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55897</xdr:rowOff>
    </xdr:from>
    <xdr:ext cx="762000" cy="259045"/>
    <xdr:sp macro="" textlink="">
      <xdr:nvSpPr>
        <xdr:cNvPr id="89" name="テキスト ボックス 88"/>
        <xdr:cNvSpPr txBox="1"/>
      </xdr:nvSpPr>
      <xdr:spPr>
        <a:xfrm>
          <a:off x="2844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140970</xdr:rowOff>
    </xdr:from>
    <xdr:to>
      <xdr:col>3</xdr:col>
      <xdr:colOff>330200</xdr:colOff>
      <xdr:row>44</xdr:row>
      <xdr:rowOff>71120</xdr:rowOff>
    </xdr:to>
    <xdr:sp macro="" textlink="">
      <xdr:nvSpPr>
        <xdr:cNvPr id="90" name="円/楕円 89"/>
        <xdr:cNvSpPr/>
      </xdr:nvSpPr>
      <xdr:spPr>
        <a:xfrm>
          <a:off x="2286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55897</xdr:rowOff>
    </xdr:from>
    <xdr:ext cx="762000" cy="259045"/>
    <xdr:sp macro="" textlink="">
      <xdr:nvSpPr>
        <xdr:cNvPr id="91" name="テキスト ボックス 90"/>
        <xdr:cNvSpPr txBox="1"/>
      </xdr:nvSpPr>
      <xdr:spPr>
        <a:xfrm>
          <a:off x="1955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140970</xdr:rowOff>
    </xdr:from>
    <xdr:to>
      <xdr:col>2</xdr:col>
      <xdr:colOff>127000</xdr:colOff>
      <xdr:row>44</xdr:row>
      <xdr:rowOff>71120</xdr:rowOff>
    </xdr:to>
    <xdr:sp macro="" textlink="">
      <xdr:nvSpPr>
        <xdr:cNvPr id="92" name="円/楕円 91"/>
        <xdr:cNvSpPr/>
      </xdr:nvSpPr>
      <xdr:spPr>
        <a:xfrm>
          <a:off x="1397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55897</xdr:rowOff>
    </xdr:from>
    <xdr:ext cx="762000" cy="259045"/>
    <xdr:sp macro="" textlink="">
      <xdr:nvSpPr>
        <xdr:cNvPr id="93" name="テキスト ボックス 92"/>
        <xdr:cNvSpPr txBox="1"/>
      </xdr:nvSpPr>
      <xdr:spPr>
        <a:xfrm>
          <a:off x="1066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4" name="正方形/長方形 93"/>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5" name="テキスト ボックス 94"/>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6" name="テキスト ボックス 95"/>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[81.1%]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7" name="正方形/長方形 96"/>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8" name="正方形/長方形 97"/>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70/151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9" name="正方形/長方形 98"/>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0" name="正方形/長方形 99"/>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1" name="正方形/長方形 100"/>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2" name="正方形/長方形 101"/>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3" name="正方形/長方形 102"/>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4" name="正方形/長方形 103"/>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5" name="正方形/長方形 104"/>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6" name="テキスト ボックス 105"/>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en-US" altLang="ja-JP" sz="1300">
              <a:latin typeface="ＭＳ Ｐゴシック"/>
            </a:rPr>
            <a:t>H28</a:t>
          </a:r>
          <a:r>
            <a:rPr kumimoji="1" lang="ja-JP" altLang="en-US" sz="1300">
              <a:latin typeface="ＭＳ Ｐゴシック"/>
            </a:rPr>
            <a:t>は類似団体平均値とほぼ同数値の８１．１％となっており、うち人件費と公債費で４７．５％を占める状況となっている。</a:t>
          </a:r>
          <a:endParaRPr kumimoji="1" lang="en-US" altLang="ja-JP" sz="1300">
            <a:latin typeface="ＭＳ Ｐゴシック"/>
          </a:endParaRPr>
        </a:p>
        <a:p>
          <a:r>
            <a:rPr kumimoji="1" lang="ja-JP" altLang="en-US" sz="1300">
              <a:latin typeface="ＭＳ Ｐゴシック"/>
            </a:rPr>
            <a:t>　人件費は、必要最小限の退職者補充や給与削減による抑制に努め、公債費についても平成２２年度にピークであった償還額がこれからも減少する見込みであり、今後更に事務事業等の見直しを行い、経常経費削減に取り組む。</a:t>
          </a:r>
        </a:p>
      </xdr:txBody>
    </xdr:sp>
    <xdr:clientData/>
  </xdr:twoCellAnchor>
  <xdr:oneCellAnchor>
    <xdr:from>
      <xdr:col>1</xdr:col>
      <xdr:colOff>38100</xdr:colOff>
      <xdr:row>54</xdr:row>
      <xdr:rowOff>139700</xdr:rowOff>
    </xdr:from>
    <xdr:ext cx="298543" cy="225703"/>
    <xdr:sp macro="" textlink="">
      <xdr:nvSpPr>
        <xdr:cNvPr id="107" name="テキスト ボックス 106"/>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8" name="直線コネクタ 107"/>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9" name="テキスト ボックス 108"/>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0" name="直線コネクタ 109"/>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1" name="テキスト ボックス 110"/>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2" name="直線コネクタ 111"/>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3" name="テキスト ボックス 112"/>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4" name="直線コネクタ 113"/>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5" name="テキスト ボックス 114"/>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6" name="直線コネクタ 115"/>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7" name="テキスト ボックス 116"/>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18" name="直線コネクタ 117"/>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19" name="テキスト ボックス 118"/>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0" name="直線コネクタ 119"/>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1" name="テキスト ボックス 120"/>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164919</xdr:rowOff>
    </xdr:from>
    <xdr:to>
      <xdr:col>7</xdr:col>
      <xdr:colOff>152400</xdr:colOff>
      <xdr:row>67</xdr:row>
      <xdr:rowOff>162741</xdr:rowOff>
    </xdr:to>
    <xdr:cxnSp macro="">
      <xdr:nvCxnSpPr>
        <xdr:cNvPr id="125" name="直線コネクタ 124"/>
        <xdr:cNvCxnSpPr/>
      </xdr:nvCxnSpPr>
      <xdr:spPr>
        <a:xfrm flipV="1">
          <a:off x="4953000" y="10109019"/>
          <a:ext cx="0" cy="15408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134818</xdr:rowOff>
    </xdr:from>
    <xdr:ext cx="762000" cy="259045"/>
    <xdr:sp macro="" textlink="">
      <xdr:nvSpPr>
        <xdr:cNvPr id="126" name="財政構造の弾力性最小値テキスト"/>
        <xdr:cNvSpPr txBox="1"/>
      </xdr:nvSpPr>
      <xdr:spPr>
        <a:xfrm>
          <a:off x="5041900" y="11621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7</xdr:col>
      <xdr:colOff>63500</xdr:colOff>
      <xdr:row>67</xdr:row>
      <xdr:rowOff>162741</xdr:rowOff>
    </xdr:from>
    <xdr:to>
      <xdr:col>7</xdr:col>
      <xdr:colOff>241300</xdr:colOff>
      <xdr:row>67</xdr:row>
      <xdr:rowOff>162741</xdr:rowOff>
    </xdr:to>
    <xdr:cxnSp macro="">
      <xdr:nvCxnSpPr>
        <xdr:cNvPr id="127" name="直線コネクタ 126"/>
        <xdr:cNvCxnSpPr/>
      </xdr:nvCxnSpPr>
      <xdr:spPr>
        <a:xfrm>
          <a:off x="4864100" y="11649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79846</xdr:rowOff>
    </xdr:from>
    <xdr:ext cx="762000" cy="259045"/>
    <xdr:sp macro="" textlink="">
      <xdr:nvSpPr>
        <xdr:cNvPr id="128" name="財政構造の弾力性最大値テキスト"/>
        <xdr:cNvSpPr txBox="1"/>
      </xdr:nvSpPr>
      <xdr:spPr>
        <a:xfrm>
          <a:off x="5041900" y="985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55.1</a:t>
          </a:r>
          <a:endParaRPr kumimoji="1" lang="ja-JP" altLang="en-US" sz="1000" b="1">
            <a:latin typeface="ＭＳ Ｐゴシック"/>
          </a:endParaRPr>
        </a:p>
      </xdr:txBody>
    </xdr:sp>
    <xdr:clientData/>
  </xdr:oneCellAnchor>
  <xdr:twoCellAnchor>
    <xdr:from>
      <xdr:col>7</xdr:col>
      <xdr:colOff>63500</xdr:colOff>
      <xdr:row>58</xdr:row>
      <xdr:rowOff>164919</xdr:rowOff>
    </xdr:from>
    <xdr:to>
      <xdr:col>7</xdr:col>
      <xdr:colOff>241300</xdr:colOff>
      <xdr:row>58</xdr:row>
      <xdr:rowOff>164919</xdr:rowOff>
    </xdr:to>
    <xdr:cxnSp macro="">
      <xdr:nvCxnSpPr>
        <xdr:cNvPr id="129" name="直線コネクタ 128"/>
        <xdr:cNvCxnSpPr/>
      </xdr:nvCxnSpPr>
      <xdr:spPr>
        <a:xfrm>
          <a:off x="4864100" y="10109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32476</xdr:rowOff>
    </xdr:from>
    <xdr:to>
      <xdr:col>7</xdr:col>
      <xdr:colOff>152400</xdr:colOff>
      <xdr:row>64</xdr:row>
      <xdr:rowOff>53159</xdr:rowOff>
    </xdr:to>
    <xdr:cxnSp macro="">
      <xdr:nvCxnSpPr>
        <xdr:cNvPr id="130" name="直線コネクタ 129"/>
        <xdr:cNvCxnSpPr/>
      </xdr:nvCxnSpPr>
      <xdr:spPr>
        <a:xfrm flipV="1">
          <a:off x="4114800" y="11005276"/>
          <a:ext cx="8382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128650</xdr:rowOff>
    </xdr:from>
    <xdr:ext cx="762000" cy="259045"/>
    <xdr:sp macro="" textlink="">
      <xdr:nvSpPr>
        <xdr:cNvPr id="131" name="財政構造の弾力性平均値テキスト"/>
        <xdr:cNvSpPr txBox="1"/>
      </xdr:nvSpPr>
      <xdr:spPr>
        <a:xfrm>
          <a:off x="5041900" y="109300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81.2</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156573</xdr:rowOff>
    </xdr:from>
    <xdr:to>
      <xdr:col>7</xdr:col>
      <xdr:colOff>203200</xdr:colOff>
      <xdr:row>64</xdr:row>
      <xdr:rowOff>86723</xdr:rowOff>
    </xdr:to>
    <xdr:sp macro="" textlink="">
      <xdr:nvSpPr>
        <xdr:cNvPr id="132" name="フローチャート : 判断 131"/>
        <xdr:cNvSpPr/>
      </xdr:nvSpPr>
      <xdr:spPr>
        <a:xfrm>
          <a:off x="4902200" y="1095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53159</xdr:rowOff>
    </xdr:from>
    <xdr:to>
      <xdr:col>6</xdr:col>
      <xdr:colOff>0</xdr:colOff>
      <xdr:row>65</xdr:row>
      <xdr:rowOff>43724</xdr:rowOff>
    </xdr:to>
    <xdr:cxnSp macro="">
      <xdr:nvCxnSpPr>
        <xdr:cNvPr id="133" name="直線コネクタ 132"/>
        <xdr:cNvCxnSpPr/>
      </xdr:nvCxnSpPr>
      <xdr:spPr>
        <a:xfrm flipV="1">
          <a:off x="3225800" y="11025959"/>
          <a:ext cx="889000" cy="162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94524</xdr:rowOff>
    </xdr:from>
    <xdr:to>
      <xdr:col>6</xdr:col>
      <xdr:colOff>50800</xdr:colOff>
      <xdr:row>64</xdr:row>
      <xdr:rowOff>24674</xdr:rowOff>
    </xdr:to>
    <xdr:sp macro="" textlink="">
      <xdr:nvSpPr>
        <xdr:cNvPr id="134" name="フローチャート : 判断 133"/>
        <xdr:cNvSpPr/>
      </xdr:nvSpPr>
      <xdr:spPr>
        <a:xfrm>
          <a:off x="4064000" y="1089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34851</xdr:rowOff>
    </xdr:from>
    <xdr:ext cx="736600" cy="259045"/>
    <xdr:sp macro="" textlink="">
      <xdr:nvSpPr>
        <xdr:cNvPr id="135" name="テキスト ボックス 134"/>
        <xdr:cNvSpPr txBox="1"/>
      </xdr:nvSpPr>
      <xdr:spPr>
        <a:xfrm>
          <a:off x="3733800" y="106647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79.4</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87630</xdr:rowOff>
    </xdr:from>
    <xdr:to>
      <xdr:col>4</xdr:col>
      <xdr:colOff>482600</xdr:colOff>
      <xdr:row>65</xdr:row>
      <xdr:rowOff>43724</xdr:rowOff>
    </xdr:to>
    <xdr:cxnSp macro="">
      <xdr:nvCxnSpPr>
        <xdr:cNvPr id="136" name="直線コネクタ 135"/>
        <xdr:cNvCxnSpPr/>
      </xdr:nvCxnSpPr>
      <xdr:spPr>
        <a:xfrm>
          <a:off x="2336800" y="11060430"/>
          <a:ext cx="889000" cy="12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9253</xdr:rowOff>
    </xdr:from>
    <xdr:to>
      <xdr:col>4</xdr:col>
      <xdr:colOff>533400</xdr:colOff>
      <xdr:row>64</xdr:row>
      <xdr:rowOff>110853</xdr:rowOff>
    </xdr:to>
    <xdr:sp macro="" textlink="">
      <xdr:nvSpPr>
        <xdr:cNvPr id="137" name="フローチャート : 判断 136"/>
        <xdr:cNvSpPr/>
      </xdr:nvSpPr>
      <xdr:spPr>
        <a:xfrm>
          <a:off x="3175000" y="10982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121030</xdr:rowOff>
    </xdr:from>
    <xdr:ext cx="762000" cy="259045"/>
    <xdr:sp macro="" textlink="">
      <xdr:nvSpPr>
        <xdr:cNvPr id="138" name="テキスト ボックス 137"/>
        <xdr:cNvSpPr txBox="1"/>
      </xdr:nvSpPr>
      <xdr:spPr>
        <a:xfrm>
          <a:off x="2844800" y="10750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87630</xdr:rowOff>
    </xdr:from>
    <xdr:to>
      <xdr:col>3</xdr:col>
      <xdr:colOff>279400</xdr:colOff>
      <xdr:row>65</xdr:row>
      <xdr:rowOff>67854</xdr:rowOff>
    </xdr:to>
    <xdr:cxnSp macro="">
      <xdr:nvCxnSpPr>
        <xdr:cNvPr id="139" name="直線コネクタ 138"/>
        <xdr:cNvCxnSpPr/>
      </xdr:nvCxnSpPr>
      <xdr:spPr>
        <a:xfrm flipV="1">
          <a:off x="1447800" y="11060430"/>
          <a:ext cx="889000" cy="151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70394</xdr:rowOff>
    </xdr:from>
    <xdr:to>
      <xdr:col>3</xdr:col>
      <xdr:colOff>330200</xdr:colOff>
      <xdr:row>64</xdr:row>
      <xdr:rowOff>544</xdr:rowOff>
    </xdr:to>
    <xdr:sp macro="" textlink="">
      <xdr:nvSpPr>
        <xdr:cNvPr id="140" name="フローチャート : 判断 139"/>
        <xdr:cNvSpPr/>
      </xdr:nvSpPr>
      <xdr:spPr>
        <a:xfrm>
          <a:off x="2286000" y="108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10721</xdr:rowOff>
    </xdr:from>
    <xdr:ext cx="762000" cy="259045"/>
    <xdr:sp macro="" textlink="">
      <xdr:nvSpPr>
        <xdr:cNvPr id="141" name="テキスト ボックス 140"/>
        <xdr:cNvSpPr txBox="1"/>
      </xdr:nvSpPr>
      <xdr:spPr>
        <a:xfrm>
          <a:off x="1955800" y="10640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66947</xdr:rowOff>
    </xdr:from>
    <xdr:to>
      <xdr:col>2</xdr:col>
      <xdr:colOff>127000</xdr:colOff>
      <xdr:row>63</xdr:row>
      <xdr:rowOff>168547</xdr:rowOff>
    </xdr:to>
    <xdr:sp macro="" textlink="">
      <xdr:nvSpPr>
        <xdr:cNvPr id="142" name="フローチャート : 判断 141"/>
        <xdr:cNvSpPr/>
      </xdr:nvSpPr>
      <xdr:spPr>
        <a:xfrm>
          <a:off x="1397000" y="1086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7274</xdr:rowOff>
    </xdr:from>
    <xdr:ext cx="762000" cy="259045"/>
    <xdr:sp macro="" textlink="">
      <xdr:nvSpPr>
        <xdr:cNvPr id="143" name="テキスト ボックス 142"/>
        <xdr:cNvSpPr txBox="1"/>
      </xdr:nvSpPr>
      <xdr:spPr>
        <a:xfrm>
          <a:off x="1066800" y="10637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63</xdr:row>
      <xdr:rowOff>153126</xdr:rowOff>
    </xdr:from>
    <xdr:to>
      <xdr:col>7</xdr:col>
      <xdr:colOff>203200</xdr:colOff>
      <xdr:row>64</xdr:row>
      <xdr:rowOff>83276</xdr:rowOff>
    </xdr:to>
    <xdr:sp macro="" textlink="">
      <xdr:nvSpPr>
        <xdr:cNvPr id="149" name="円/楕円 148"/>
        <xdr:cNvSpPr/>
      </xdr:nvSpPr>
      <xdr:spPr>
        <a:xfrm>
          <a:off x="4902200" y="10954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169653</xdr:rowOff>
    </xdr:from>
    <xdr:ext cx="762000" cy="259045"/>
    <xdr:sp macro="" textlink="">
      <xdr:nvSpPr>
        <xdr:cNvPr id="150" name="財政構造の弾力性該当値テキスト"/>
        <xdr:cNvSpPr txBox="1"/>
      </xdr:nvSpPr>
      <xdr:spPr>
        <a:xfrm>
          <a:off x="5041900" y="1079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81.1</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2359</xdr:rowOff>
    </xdr:from>
    <xdr:to>
      <xdr:col>6</xdr:col>
      <xdr:colOff>50800</xdr:colOff>
      <xdr:row>64</xdr:row>
      <xdr:rowOff>103959</xdr:rowOff>
    </xdr:to>
    <xdr:sp macro="" textlink="">
      <xdr:nvSpPr>
        <xdr:cNvPr id="151" name="円/楕円 150"/>
        <xdr:cNvSpPr/>
      </xdr:nvSpPr>
      <xdr:spPr>
        <a:xfrm>
          <a:off x="4064000" y="10975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88736</xdr:rowOff>
    </xdr:from>
    <xdr:ext cx="736600" cy="259045"/>
    <xdr:sp macro="" textlink="">
      <xdr:nvSpPr>
        <xdr:cNvPr id="152" name="テキスト ボックス 151"/>
        <xdr:cNvSpPr txBox="1"/>
      </xdr:nvSpPr>
      <xdr:spPr>
        <a:xfrm>
          <a:off x="3733800" y="110615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81.7</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164374</xdr:rowOff>
    </xdr:from>
    <xdr:to>
      <xdr:col>4</xdr:col>
      <xdr:colOff>533400</xdr:colOff>
      <xdr:row>65</xdr:row>
      <xdr:rowOff>94524</xdr:rowOff>
    </xdr:to>
    <xdr:sp macro="" textlink="">
      <xdr:nvSpPr>
        <xdr:cNvPr id="153" name="円/楕円 152"/>
        <xdr:cNvSpPr/>
      </xdr:nvSpPr>
      <xdr:spPr>
        <a:xfrm>
          <a:off x="3175000" y="1113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79301</xdr:rowOff>
    </xdr:from>
    <xdr:ext cx="762000" cy="259045"/>
    <xdr:sp macro="" textlink="">
      <xdr:nvSpPr>
        <xdr:cNvPr id="154" name="テキスト ボックス 153"/>
        <xdr:cNvSpPr txBox="1"/>
      </xdr:nvSpPr>
      <xdr:spPr>
        <a:xfrm>
          <a:off x="2844800" y="11223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86.4</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36830</xdr:rowOff>
    </xdr:from>
    <xdr:to>
      <xdr:col>3</xdr:col>
      <xdr:colOff>330200</xdr:colOff>
      <xdr:row>64</xdr:row>
      <xdr:rowOff>138430</xdr:rowOff>
    </xdr:to>
    <xdr:sp macro="" textlink="">
      <xdr:nvSpPr>
        <xdr:cNvPr id="155" name="円/楕円 154"/>
        <xdr:cNvSpPr/>
      </xdr:nvSpPr>
      <xdr:spPr>
        <a:xfrm>
          <a:off x="2286000" y="110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123207</xdr:rowOff>
    </xdr:from>
    <xdr:ext cx="762000" cy="259045"/>
    <xdr:sp macro="" textlink="">
      <xdr:nvSpPr>
        <xdr:cNvPr id="156" name="テキスト ボックス 155"/>
        <xdr:cNvSpPr txBox="1"/>
      </xdr:nvSpPr>
      <xdr:spPr>
        <a:xfrm>
          <a:off x="1955800" y="1109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82.7</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17054</xdr:rowOff>
    </xdr:from>
    <xdr:to>
      <xdr:col>2</xdr:col>
      <xdr:colOff>127000</xdr:colOff>
      <xdr:row>65</xdr:row>
      <xdr:rowOff>118654</xdr:rowOff>
    </xdr:to>
    <xdr:sp macro="" textlink="">
      <xdr:nvSpPr>
        <xdr:cNvPr id="157" name="円/楕円 156"/>
        <xdr:cNvSpPr/>
      </xdr:nvSpPr>
      <xdr:spPr>
        <a:xfrm>
          <a:off x="1397000" y="1116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103431</xdr:rowOff>
    </xdr:from>
    <xdr:ext cx="762000" cy="259045"/>
    <xdr:sp macro="" textlink="">
      <xdr:nvSpPr>
        <xdr:cNvPr id="158" name="テキスト ボックス 157"/>
        <xdr:cNvSpPr txBox="1"/>
      </xdr:nvSpPr>
      <xdr:spPr>
        <a:xfrm>
          <a:off x="1066800" y="11247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[362,395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55/151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152,773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必要最小限の退職者補充や、事務事業の見直し等による物件費の抑制効果により類似団体平均を下回っているが、平成２６年度からは再任用制度による人件費の増などにより前年度決算額と比較して増加している。</a:t>
          </a:r>
          <a:endParaRPr kumimoji="1" lang="en-US" altLang="ja-JP" sz="1300">
            <a:latin typeface="ＭＳ Ｐゴシック"/>
          </a:endParaRPr>
        </a:p>
        <a:p>
          <a:r>
            <a:rPr kumimoji="1" lang="ja-JP" altLang="en-US" sz="1300">
              <a:latin typeface="ＭＳ Ｐゴシック"/>
            </a:rPr>
            <a:t>　今後も継続して歳出の抑制に努める。</a:t>
          </a: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73251</xdr:rowOff>
    </xdr:from>
    <xdr:to>
      <xdr:col>7</xdr:col>
      <xdr:colOff>152400</xdr:colOff>
      <xdr:row>89</xdr:row>
      <xdr:rowOff>131651</xdr:rowOff>
    </xdr:to>
    <xdr:cxnSp macro="">
      <xdr:nvCxnSpPr>
        <xdr:cNvPr id="189" name="直線コネクタ 188"/>
        <xdr:cNvCxnSpPr/>
      </xdr:nvCxnSpPr>
      <xdr:spPr>
        <a:xfrm flipV="1">
          <a:off x="4953000" y="13960701"/>
          <a:ext cx="0" cy="14300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103728</xdr:rowOff>
    </xdr:from>
    <xdr:ext cx="762000" cy="259045"/>
    <xdr:sp macro="" textlink="">
      <xdr:nvSpPr>
        <xdr:cNvPr id="190" name="人件費・物件費等の状況最小値テキスト"/>
        <xdr:cNvSpPr txBox="1"/>
      </xdr:nvSpPr>
      <xdr:spPr>
        <a:xfrm>
          <a:off x="5041900" y="15362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1,433,785</a:t>
          </a:r>
          <a:endParaRPr kumimoji="1" lang="ja-JP" altLang="en-US" sz="1000" b="1">
            <a:latin typeface="ＭＳ Ｐゴシック"/>
          </a:endParaRPr>
        </a:p>
      </xdr:txBody>
    </xdr:sp>
    <xdr:clientData/>
  </xdr:oneCellAnchor>
  <xdr:twoCellAnchor>
    <xdr:from>
      <xdr:col>7</xdr:col>
      <xdr:colOff>63500</xdr:colOff>
      <xdr:row>89</xdr:row>
      <xdr:rowOff>131651</xdr:rowOff>
    </xdr:from>
    <xdr:to>
      <xdr:col>7</xdr:col>
      <xdr:colOff>241300</xdr:colOff>
      <xdr:row>89</xdr:row>
      <xdr:rowOff>131651</xdr:rowOff>
    </xdr:to>
    <xdr:cxnSp macro="">
      <xdr:nvCxnSpPr>
        <xdr:cNvPr id="191" name="直線コネクタ 190"/>
        <xdr:cNvCxnSpPr/>
      </xdr:nvCxnSpPr>
      <xdr:spPr>
        <a:xfrm>
          <a:off x="4864100" y="15390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159628</xdr:rowOff>
    </xdr:from>
    <xdr:ext cx="762000" cy="259045"/>
    <xdr:sp macro="" textlink="">
      <xdr:nvSpPr>
        <xdr:cNvPr id="192" name="人件費・物件費等の状況最大値テキスト"/>
        <xdr:cNvSpPr txBox="1"/>
      </xdr:nvSpPr>
      <xdr:spPr>
        <a:xfrm>
          <a:off x="5041900" y="13704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189,276</a:t>
          </a:r>
          <a:endParaRPr kumimoji="1" lang="ja-JP" altLang="en-US" sz="1000" b="1">
            <a:latin typeface="ＭＳ Ｐゴシック"/>
          </a:endParaRPr>
        </a:p>
      </xdr:txBody>
    </xdr:sp>
    <xdr:clientData/>
  </xdr:oneCellAnchor>
  <xdr:twoCellAnchor>
    <xdr:from>
      <xdr:col>7</xdr:col>
      <xdr:colOff>63500</xdr:colOff>
      <xdr:row>81</xdr:row>
      <xdr:rowOff>73251</xdr:rowOff>
    </xdr:from>
    <xdr:to>
      <xdr:col>7</xdr:col>
      <xdr:colOff>241300</xdr:colOff>
      <xdr:row>81</xdr:row>
      <xdr:rowOff>73251</xdr:rowOff>
    </xdr:to>
    <xdr:cxnSp macro="">
      <xdr:nvCxnSpPr>
        <xdr:cNvPr id="193" name="直線コネクタ 192"/>
        <xdr:cNvCxnSpPr/>
      </xdr:nvCxnSpPr>
      <xdr:spPr>
        <a:xfrm>
          <a:off x="4864100" y="13960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65632</xdr:rowOff>
    </xdr:from>
    <xdr:to>
      <xdr:col>7</xdr:col>
      <xdr:colOff>152400</xdr:colOff>
      <xdr:row>82</xdr:row>
      <xdr:rowOff>100724</xdr:rowOff>
    </xdr:to>
    <xdr:cxnSp macro="">
      <xdr:nvCxnSpPr>
        <xdr:cNvPr id="194" name="直線コネクタ 193"/>
        <xdr:cNvCxnSpPr/>
      </xdr:nvCxnSpPr>
      <xdr:spPr>
        <a:xfrm>
          <a:off x="4114800" y="14124532"/>
          <a:ext cx="838200" cy="35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73717</xdr:rowOff>
    </xdr:from>
    <xdr:ext cx="762000" cy="259045"/>
    <xdr:sp macro="" textlink="">
      <xdr:nvSpPr>
        <xdr:cNvPr id="195" name="人件費・物件費等の状況平均値テキスト"/>
        <xdr:cNvSpPr txBox="1"/>
      </xdr:nvSpPr>
      <xdr:spPr>
        <a:xfrm>
          <a:off x="5041900" y="14132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407,403</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101640</xdr:rowOff>
    </xdr:from>
    <xdr:to>
      <xdr:col>7</xdr:col>
      <xdr:colOff>203200</xdr:colOff>
      <xdr:row>83</xdr:row>
      <xdr:rowOff>31790</xdr:rowOff>
    </xdr:to>
    <xdr:sp macro="" textlink="">
      <xdr:nvSpPr>
        <xdr:cNvPr id="196" name="フローチャート : 判断 195"/>
        <xdr:cNvSpPr/>
      </xdr:nvSpPr>
      <xdr:spPr>
        <a:xfrm>
          <a:off x="49022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62778</xdr:rowOff>
    </xdr:from>
    <xdr:to>
      <xdr:col>6</xdr:col>
      <xdr:colOff>0</xdr:colOff>
      <xdr:row>82</xdr:row>
      <xdr:rowOff>65632</xdr:rowOff>
    </xdr:to>
    <xdr:cxnSp macro="">
      <xdr:nvCxnSpPr>
        <xdr:cNvPr id="197" name="直線コネクタ 196"/>
        <xdr:cNvCxnSpPr/>
      </xdr:nvCxnSpPr>
      <xdr:spPr>
        <a:xfrm>
          <a:off x="3225800" y="14121678"/>
          <a:ext cx="889000" cy="2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78246</xdr:rowOff>
    </xdr:from>
    <xdr:to>
      <xdr:col>6</xdr:col>
      <xdr:colOff>50800</xdr:colOff>
      <xdr:row>83</xdr:row>
      <xdr:rowOff>8396</xdr:rowOff>
    </xdr:to>
    <xdr:sp macro="" textlink="">
      <xdr:nvSpPr>
        <xdr:cNvPr id="198" name="フローチャート : 判断 197"/>
        <xdr:cNvSpPr/>
      </xdr:nvSpPr>
      <xdr:spPr>
        <a:xfrm>
          <a:off x="4064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164623</xdr:rowOff>
    </xdr:from>
    <xdr:ext cx="736600" cy="259045"/>
    <xdr:sp macro="" textlink="">
      <xdr:nvSpPr>
        <xdr:cNvPr id="199" name="テキスト ボックス 198"/>
        <xdr:cNvSpPr txBox="1"/>
      </xdr:nvSpPr>
      <xdr:spPr>
        <a:xfrm>
          <a:off x="3733800" y="142235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387,044</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28736</xdr:rowOff>
    </xdr:from>
    <xdr:to>
      <xdr:col>4</xdr:col>
      <xdr:colOff>482600</xdr:colOff>
      <xdr:row>82</xdr:row>
      <xdr:rowOff>62778</xdr:rowOff>
    </xdr:to>
    <xdr:cxnSp macro="">
      <xdr:nvCxnSpPr>
        <xdr:cNvPr id="200" name="直線コネクタ 199"/>
        <xdr:cNvCxnSpPr/>
      </xdr:nvCxnSpPr>
      <xdr:spPr>
        <a:xfrm>
          <a:off x="2336800" y="14087636"/>
          <a:ext cx="889000" cy="34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71158</xdr:rowOff>
    </xdr:from>
    <xdr:to>
      <xdr:col>4</xdr:col>
      <xdr:colOff>533400</xdr:colOff>
      <xdr:row>83</xdr:row>
      <xdr:rowOff>1308</xdr:rowOff>
    </xdr:to>
    <xdr:sp macro="" textlink="">
      <xdr:nvSpPr>
        <xdr:cNvPr id="201" name="フローチャート : 判断 200"/>
        <xdr:cNvSpPr/>
      </xdr:nvSpPr>
      <xdr:spPr>
        <a:xfrm>
          <a:off x="3175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157535</xdr:rowOff>
    </xdr:from>
    <xdr:ext cx="762000" cy="259045"/>
    <xdr:sp macro="" textlink="">
      <xdr:nvSpPr>
        <xdr:cNvPr id="202" name="テキスト ボックス 201"/>
        <xdr:cNvSpPr txBox="1"/>
      </xdr:nvSpPr>
      <xdr:spPr>
        <a:xfrm>
          <a:off x="2844800" y="14216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380,876</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28736</xdr:rowOff>
    </xdr:from>
    <xdr:to>
      <xdr:col>3</xdr:col>
      <xdr:colOff>279400</xdr:colOff>
      <xdr:row>82</xdr:row>
      <xdr:rowOff>33086</xdr:rowOff>
    </xdr:to>
    <xdr:cxnSp macro="">
      <xdr:nvCxnSpPr>
        <xdr:cNvPr id="203" name="直線コネクタ 202"/>
        <xdr:cNvCxnSpPr/>
      </xdr:nvCxnSpPr>
      <xdr:spPr>
        <a:xfrm flipV="1">
          <a:off x="1447800" y="14087636"/>
          <a:ext cx="889000" cy="4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41542</xdr:rowOff>
    </xdr:from>
    <xdr:to>
      <xdr:col>3</xdr:col>
      <xdr:colOff>330200</xdr:colOff>
      <xdr:row>82</xdr:row>
      <xdr:rowOff>143142</xdr:rowOff>
    </xdr:to>
    <xdr:sp macro="" textlink="">
      <xdr:nvSpPr>
        <xdr:cNvPr id="204" name="フローチャート : 判断 203"/>
        <xdr:cNvSpPr/>
      </xdr:nvSpPr>
      <xdr:spPr>
        <a:xfrm>
          <a:off x="2286000" y="1410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127919</xdr:rowOff>
    </xdr:from>
    <xdr:ext cx="762000" cy="259045"/>
    <xdr:sp macro="" textlink="">
      <xdr:nvSpPr>
        <xdr:cNvPr id="205" name="テキスト ボックス 204"/>
        <xdr:cNvSpPr txBox="1"/>
      </xdr:nvSpPr>
      <xdr:spPr>
        <a:xfrm>
          <a:off x="1955800" y="14186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355,101</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46436</xdr:rowOff>
    </xdr:from>
    <xdr:to>
      <xdr:col>2</xdr:col>
      <xdr:colOff>127000</xdr:colOff>
      <xdr:row>82</xdr:row>
      <xdr:rowOff>148036</xdr:rowOff>
    </xdr:to>
    <xdr:sp macro="" textlink="">
      <xdr:nvSpPr>
        <xdr:cNvPr id="206" name="フローチャート : 判断 205"/>
        <xdr:cNvSpPr/>
      </xdr:nvSpPr>
      <xdr:spPr>
        <a:xfrm>
          <a:off x="1397000" y="1410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132813</xdr:rowOff>
    </xdr:from>
    <xdr:ext cx="762000" cy="259045"/>
    <xdr:sp macro="" textlink="">
      <xdr:nvSpPr>
        <xdr:cNvPr id="207" name="テキスト ボックス 206"/>
        <xdr:cNvSpPr txBox="1"/>
      </xdr:nvSpPr>
      <xdr:spPr>
        <a:xfrm>
          <a:off x="1066800" y="14191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359,360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82</xdr:row>
      <xdr:rowOff>49924</xdr:rowOff>
    </xdr:from>
    <xdr:to>
      <xdr:col>7</xdr:col>
      <xdr:colOff>203200</xdr:colOff>
      <xdr:row>82</xdr:row>
      <xdr:rowOff>151524</xdr:rowOff>
    </xdr:to>
    <xdr:sp macro="" textlink="">
      <xdr:nvSpPr>
        <xdr:cNvPr id="213" name="円/楕円 212"/>
        <xdr:cNvSpPr/>
      </xdr:nvSpPr>
      <xdr:spPr>
        <a:xfrm>
          <a:off x="4902200" y="14108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66451</xdr:rowOff>
    </xdr:from>
    <xdr:ext cx="762000" cy="259045"/>
    <xdr:sp macro="" textlink="">
      <xdr:nvSpPr>
        <xdr:cNvPr id="214" name="人件費・物件費等の状況該当値テキスト"/>
        <xdr:cNvSpPr txBox="1"/>
      </xdr:nvSpPr>
      <xdr:spPr>
        <a:xfrm>
          <a:off x="5041900" y="13953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362,395</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14832</xdr:rowOff>
    </xdr:from>
    <xdr:to>
      <xdr:col>6</xdr:col>
      <xdr:colOff>50800</xdr:colOff>
      <xdr:row>82</xdr:row>
      <xdr:rowOff>116432</xdr:rowOff>
    </xdr:to>
    <xdr:sp macro="" textlink="">
      <xdr:nvSpPr>
        <xdr:cNvPr id="215" name="円/楕円 214"/>
        <xdr:cNvSpPr/>
      </xdr:nvSpPr>
      <xdr:spPr>
        <a:xfrm>
          <a:off x="4064000" y="14073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126609</xdr:rowOff>
    </xdr:from>
    <xdr:ext cx="736600" cy="259045"/>
    <xdr:sp macro="" textlink="">
      <xdr:nvSpPr>
        <xdr:cNvPr id="216" name="テキスト ボックス 215"/>
        <xdr:cNvSpPr txBox="1"/>
      </xdr:nvSpPr>
      <xdr:spPr>
        <a:xfrm>
          <a:off x="3733800" y="138426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331,855</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11978</xdr:rowOff>
    </xdr:from>
    <xdr:to>
      <xdr:col>4</xdr:col>
      <xdr:colOff>533400</xdr:colOff>
      <xdr:row>82</xdr:row>
      <xdr:rowOff>113578</xdr:rowOff>
    </xdr:to>
    <xdr:sp macro="" textlink="">
      <xdr:nvSpPr>
        <xdr:cNvPr id="217" name="円/楕円 216"/>
        <xdr:cNvSpPr/>
      </xdr:nvSpPr>
      <xdr:spPr>
        <a:xfrm>
          <a:off x="3175000" y="14070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123755</xdr:rowOff>
    </xdr:from>
    <xdr:ext cx="762000" cy="259045"/>
    <xdr:sp macro="" textlink="">
      <xdr:nvSpPr>
        <xdr:cNvPr id="218" name="テキスト ボックス 217"/>
        <xdr:cNvSpPr txBox="1"/>
      </xdr:nvSpPr>
      <xdr:spPr>
        <a:xfrm>
          <a:off x="2844800" y="13839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329,371</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149386</xdr:rowOff>
    </xdr:from>
    <xdr:to>
      <xdr:col>3</xdr:col>
      <xdr:colOff>330200</xdr:colOff>
      <xdr:row>82</xdr:row>
      <xdr:rowOff>79536</xdr:rowOff>
    </xdr:to>
    <xdr:sp macro="" textlink="">
      <xdr:nvSpPr>
        <xdr:cNvPr id="219" name="円/楕円 218"/>
        <xdr:cNvSpPr/>
      </xdr:nvSpPr>
      <xdr:spPr>
        <a:xfrm>
          <a:off x="2286000" y="14036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89713</xdr:rowOff>
    </xdr:from>
    <xdr:ext cx="762000" cy="259045"/>
    <xdr:sp macro="" textlink="">
      <xdr:nvSpPr>
        <xdr:cNvPr id="220" name="テキスト ボックス 219"/>
        <xdr:cNvSpPr txBox="1"/>
      </xdr:nvSpPr>
      <xdr:spPr>
        <a:xfrm>
          <a:off x="1955800" y="13805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299,745</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153736</xdr:rowOff>
    </xdr:from>
    <xdr:to>
      <xdr:col>2</xdr:col>
      <xdr:colOff>127000</xdr:colOff>
      <xdr:row>82</xdr:row>
      <xdr:rowOff>83886</xdr:rowOff>
    </xdr:to>
    <xdr:sp macro="" textlink="">
      <xdr:nvSpPr>
        <xdr:cNvPr id="221" name="円/楕円 220"/>
        <xdr:cNvSpPr/>
      </xdr:nvSpPr>
      <xdr:spPr>
        <a:xfrm>
          <a:off x="1397000" y="1404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94063</xdr:rowOff>
    </xdr:from>
    <xdr:ext cx="762000" cy="259045"/>
    <xdr:sp macro="" textlink="">
      <xdr:nvSpPr>
        <xdr:cNvPr id="222" name="テキスト ボックス 221"/>
        <xdr:cNvSpPr txBox="1"/>
      </xdr:nvSpPr>
      <xdr:spPr>
        <a:xfrm>
          <a:off x="1066800" y="13810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303,531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142/151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国家公務員との比較では、Ｈ２７以降数値は改善されたものの、類似団体平均値とでは指数は上回っており、以前から取り組んでいる行政改革での人件費削減効果も検証しながら、今後も給与の適正化に努める。</a:t>
          </a:r>
          <a:endParaRPr kumimoji="1" lang="en-US" altLang="ja-JP" sz="1300">
            <a:latin typeface="ＭＳ Ｐゴシック"/>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8" name="直線コネクタ 237"/>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9" name="テキスト ボックス 238"/>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0" name="直線コネクタ 239"/>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1" name="テキスト ボックス 240"/>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2" name="直線コネクタ 241"/>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3" name="テキスト ボックス 242"/>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4" name="直線コネクタ 243"/>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5" name="テキスト ボックス 244"/>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126492</xdr:rowOff>
    </xdr:from>
    <xdr:to>
      <xdr:col>24</xdr:col>
      <xdr:colOff>558800</xdr:colOff>
      <xdr:row>87</xdr:row>
      <xdr:rowOff>21844</xdr:rowOff>
    </xdr:to>
    <xdr:cxnSp macro="">
      <xdr:nvCxnSpPr>
        <xdr:cNvPr id="249" name="直線コネクタ 248"/>
        <xdr:cNvCxnSpPr/>
      </xdr:nvCxnSpPr>
      <xdr:spPr>
        <a:xfrm flipV="1">
          <a:off x="17018000" y="13842492"/>
          <a:ext cx="0" cy="10955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165371</xdr:rowOff>
    </xdr:from>
    <xdr:ext cx="762000" cy="259045"/>
    <xdr:sp macro="" textlink="">
      <xdr:nvSpPr>
        <xdr:cNvPr id="250" name="給与水準   （国との比較）最小値テキスト"/>
        <xdr:cNvSpPr txBox="1"/>
      </xdr:nvSpPr>
      <xdr:spPr>
        <a:xfrm>
          <a:off x="17106900" y="14910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101.9</a:t>
          </a:r>
          <a:endParaRPr kumimoji="1" lang="ja-JP" altLang="en-US" sz="1000" b="1">
            <a:latin typeface="ＭＳ Ｐゴシック"/>
          </a:endParaRPr>
        </a:p>
      </xdr:txBody>
    </xdr:sp>
    <xdr:clientData/>
  </xdr:oneCellAnchor>
  <xdr:twoCellAnchor>
    <xdr:from>
      <xdr:col>24</xdr:col>
      <xdr:colOff>469900</xdr:colOff>
      <xdr:row>87</xdr:row>
      <xdr:rowOff>21844</xdr:rowOff>
    </xdr:from>
    <xdr:to>
      <xdr:col>24</xdr:col>
      <xdr:colOff>647700</xdr:colOff>
      <xdr:row>87</xdr:row>
      <xdr:rowOff>21844</xdr:rowOff>
    </xdr:to>
    <xdr:cxnSp macro="">
      <xdr:nvCxnSpPr>
        <xdr:cNvPr id="251" name="直線コネクタ 250"/>
        <xdr:cNvCxnSpPr/>
      </xdr:nvCxnSpPr>
      <xdr:spPr>
        <a:xfrm>
          <a:off x="16929100" y="1493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41419</xdr:rowOff>
    </xdr:from>
    <xdr:ext cx="762000" cy="259045"/>
    <xdr:sp macro="" textlink="">
      <xdr:nvSpPr>
        <xdr:cNvPr id="252" name="給与水準   （国との比較）最大値テキスト"/>
        <xdr:cNvSpPr txBox="1"/>
      </xdr:nvSpPr>
      <xdr:spPr>
        <a:xfrm>
          <a:off x="17106900" y="1358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79.2</a:t>
          </a:r>
          <a:endParaRPr kumimoji="1" lang="ja-JP" altLang="en-US" sz="1000" b="1">
            <a:latin typeface="ＭＳ Ｐゴシック"/>
          </a:endParaRPr>
        </a:p>
      </xdr:txBody>
    </xdr:sp>
    <xdr:clientData/>
  </xdr:oneCellAnchor>
  <xdr:twoCellAnchor>
    <xdr:from>
      <xdr:col>24</xdr:col>
      <xdr:colOff>469900</xdr:colOff>
      <xdr:row>80</xdr:row>
      <xdr:rowOff>126492</xdr:rowOff>
    </xdr:from>
    <xdr:to>
      <xdr:col>24</xdr:col>
      <xdr:colOff>647700</xdr:colOff>
      <xdr:row>80</xdr:row>
      <xdr:rowOff>126492</xdr:rowOff>
    </xdr:to>
    <xdr:cxnSp macro="">
      <xdr:nvCxnSpPr>
        <xdr:cNvPr id="253" name="直線コネクタ 252"/>
        <xdr:cNvCxnSpPr/>
      </xdr:nvCxnSpPr>
      <xdr:spPr>
        <a:xfrm>
          <a:off x="16929100" y="13842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29211</xdr:rowOff>
    </xdr:from>
    <xdr:to>
      <xdr:col>24</xdr:col>
      <xdr:colOff>558800</xdr:colOff>
      <xdr:row>86</xdr:row>
      <xdr:rowOff>53339</xdr:rowOff>
    </xdr:to>
    <xdr:cxnSp macro="">
      <xdr:nvCxnSpPr>
        <xdr:cNvPr id="254" name="直線コネクタ 253"/>
        <xdr:cNvCxnSpPr/>
      </xdr:nvCxnSpPr>
      <xdr:spPr>
        <a:xfrm>
          <a:off x="16179800" y="14773911"/>
          <a:ext cx="838200" cy="24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7129</xdr:rowOff>
    </xdr:from>
    <xdr:ext cx="762000" cy="259045"/>
    <xdr:sp macro="" textlink="">
      <xdr:nvSpPr>
        <xdr:cNvPr id="255" name="給与水準   （国との比較）平均値テキスト"/>
        <xdr:cNvSpPr txBox="1"/>
      </xdr:nvSpPr>
      <xdr:spPr>
        <a:xfrm>
          <a:off x="17106900" y="144089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95.2</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162052</xdr:rowOff>
    </xdr:from>
    <xdr:to>
      <xdr:col>24</xdr:col>
      <xdr:colOff>609600</xdr:colOff>
      <xdr:row>85</xdr:row>
      <xdr:rowOff>92202</xdr:rowOff>
    </xdr:to>
    <xdr:sp macro="" textlink="">
      <xdr:nvSpPr>
        <xdr:cNvPr id="256" name="フローチャート : 判断 255"/>
        <xdr:cNvSpPr/>
      </xdr:nvSpPr>
      <xdr:spPr>
        <a:xfrm>
          <a:off x="16967200" y="1456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29211</xdr:rowOff>
    </xdr:from>
    <xdr:to>
      <xdr:col>23</xdr:col>
      <xdr:colOff>406400</xdr:colOff>
      <xdr:row>86</xdr:row>
      <xdr:rowOff>149861</xdr:rowOff>
    </xdr:to>
    <xdr:cxnSp macro="">
      <xdr:nvCxnSpPr>
        <xdr:cNvPr id="257" name="直線コネクタ 256"/>
        <xdr:cNvCxnSpPr/>
      </xdr:nvCxnSpPr>
      <xdr:spPr>
        <a:xfrm flipV="1">
          <a:off x="15290800" y="14773911"/>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254</xdr:rowOff>
    </xdr:from>
    <xdr:to>
      <xdr:col>23</xdr:col>
      <xdr:colOff>457200</xdr:colOff>
      <xdr:row>85</xdr:row>
      <xdr:rowOff>101854</xdr:rowOff>
    </xdr:to>
    <xdr:sp macro="" textlink="">
      <xdr:nvSpPr>
        <xdr:cNvPr id="258" name="フローチャート : 判断 257"/>
        <xdr:cNvSpPr/>
      </xdr:nvSpPr>
      <xdr:spPr>
        <a:xfrm>
          <a:off x="16129000" y="1457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112031</xdr:rowOff>
    </xdr:from>
    <xdr:ext cx="736600" cy="259045"/>
    <xdr:sp macro="" textlink="">
      <xdr:nvSpPr>
        <xdr:cNvPr id="259" name="テキスト ボックス 258"/>
        <xdr:cNvSpPr txBox="1"/>
      </xdr:nvSpPr>
      <xdr:spPr>
        <a:xfrm>
          <a:off x="15798800" y="14342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149861</xdr:rowOff>
    </xdr:from>
    <xdr:to>
      <xdr:col>22</xdr:col>
      <xdr:colOff>203200</xdr:colOff>
      <xdr:row>86</xdr:row>
      <xdr:rowOff>164337</xdr:rowOff>
    </xdr:to>
    <xdr:cxnSp macro="">
      <xdr:nvCxnSpPr>
        <xdr:cNvPr id="260" name="直線コネクタ 259"/>
        <xdr:cNvCxnSpPr/>
      </xdr:nvCxnSpPr>
      <xdr:spPr>
        <a:xfrm flipV="1">
          <a:off x="14401800" y="14894561"/>
          <a:ext cx="889000" cy="14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152400</xdr:rowOff>
    </xdr:from>
    <xdr:to>
      <xdr:col>22</xdr:col>
      <xdr:colOff>254000</xdr:colOff>
      <xdr:row>85</xdr:row>
      <xdr:rowOff>82550</xdr:rowOff>
    </xdr:to>
    <xdr:sp macro="" textlink="">
      <xdr:nvSpPr>
        <xdr:cNvPr id="261" name="フローチャート : 判断 260"/>
        <xdr:cNvSpPr/>
      </xdr:nvSpPr>
      <xdr:spPr>
        <a:xfrm>
          <a:off x="15240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92727</xdr:rowOff>
    </xdr:from>
    <xdr:ext cx="762000" cy="259045"/>
    <xdr:sp macro="" textlink="">
      <xdr:nvSpPr>
        <xdr:cNvPr id="262" name="テキスト ボックス 261"/>
        <xdr:cNvSpPr txBox="1"/>
      </xdr:nvSpPr>
      <xdr:spPr>
        <a:xfrm>
          <a:off x="14909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164337</xdr:rowOff>
    </xdr:from>
    <xdr:to>
      <xdr:col>21</xdr:col>
      <xdr:colOff>0</xdr:colOff>
      <xdr:row>88</xdr:row>
      <xdr:rowOff>154432</xdr:rowOff>
    </xdr:to>
    <xdr:cxnSp macro="">
      <xdr:nvCxnSpPr>
        <xdr:cNvPr id="263" name="直線コネクタ 262"/>
        <xdr:cNvCxnSpPr/>
      </xdr:nvCxnSpPr>
      <xdr:spPr>
        <a:xfrm flipV="1">
          <a:off x="13512800" y="14909037"/>
          <a:ext cx="889000" cy="332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133096</xdr:rowOff>
    </xdr:from>
    <xdr:to>
      <xdr:col>21</xdr:col>
      <xdr:colOff>50800</xdr:colOff>
      <xdr:row>85</xdr:row>
      <xdr:rowOff>63246</xdr:rowOff>
    </xdr:to>
    <xdr:sp macro="" textlink="">
      <xdr:nvSpPr>
        <xdr:cNvPr id="264" name="フローチャート : 判断 263"/>
        <xdr:cNvSpPr/>
      </xdr:nvSpPr>
      <xdr:spPr>
        <a:xfrm>
          <a:off x="14351000" y="1453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73423</xdr:rowOff>
    </xdr:from>
    <xdr:ext cx="762000" cy="259045"/>
    <xdr:sp macro="" textlink="">
      <xdr:nvSpPr>
        <xdr:cNvPr id="265" name="テキスト ボックス 264"/>
        <xdr:cNvSpPr txBox="1"/>
      </xdr:nvSpPr>
      <xdr:spPr>
        <a:xfrm>
          <a:off x="14020800" y="1430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161798</xdr:rowOff>
    </xdr:from>
    <xdr:to>
      <xdr:col>19</xdr:col>
      <xdr:colOff>533400</xdr:colOff>
      <xdr:row>87</xdr:row>
      <xdr:rowOff>91948</xdr:rowOff>
    </xdr:to>
    <xdr:sp macro="" textlink="">
      <xdr:nvSpPr>
        <xdr:cNvPr id="266" name="フローチャート : 判断 265"/>
        <xdr:cNvSpPr/>
      </xdr:nvSpPr>
      <xdr:spPr>
        <a:xfrm>
          <a:off x="13462000" y="1490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102125</xdr:rowOff>
    </xdr:from>
    <xdr:ext cx="762000" cy="259045"/>
    <xdr:sp macro="" textlink="">
      <xdr:nvSpPr>
        <xdr:cNvPr id="267" name="テキスト ボックス 266"/>
        <xdr:cNvSpPr txBox="1"/>
      </xdr:nvSpPr>
      <xdr:spPr>
        <a:xfrm>
          <a:off x="13131800" y="14675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86</xdr:row>
      <xdr:rowOff>2539</xdr:rowOff>
    </xdr:from>
    <xdr:to>
      <xdr:col>24</xdr:col>
      <xdr:colOff>609600</xdr:colOff>
      <xdr:row>86</xdr:row>
      <xdr:rowOff>104139</xdr:rowOff>
    </xdr:to>
    <xdr:sp macro="" textlink="">
      <xdr:nvSpPr>
        <xdr:cNvPr id="273" name="円/楕円 272"/>
        <xdr:cNvSpPr/>
      </xdr:nvSpPr>
      <xdr:spPr>
        <a:xfrm>
          <a:off x="16967200" y="1474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146066</xdr:rowOff>
    </xdr:from>
    <xdr:ext cx="762000" cy="259045"/>
    <xdr:sp macro="" textlink="">
      <xdr:nvSpPr>
        <xdr:cNvPr id="274" name="給与水準   （国との比較）該当値テキスト"/>
        <xdr:cNvSpPr txBox="1"/>
      </xdr:nvSpPr>
      <xdr:spPr>
        <a:xfrm>
          <a:off x="17106900" y="14719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99.0</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149861</xdr:rowOff>
    </xdr:from>
    <xdr:to>
      <xdr:col>23</xdr:col>
      <xdr:colOff>457200</xdr:colOff>
      <xdr:row>86</xdr:row>
      <xdr:rowOff>80011</xdr:rowOff>
    </xdr:to>
    <xdr:sp macro="" textlink="">
      <xdr:nvSpPr>
        <xdr:cNvPr id="275" name="円/楕円 274"/>
        <xdr:cNvSpPr/>
      </xdr:nvSpPr>
      <xdr:spPr>
        <a:xfrm>
          <a:off x="16129000" y="1472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64788</xdr:rowOff>
    </xdr:from>
    <xdr:ext cx="736600" cy="259045"/>
    <xdr:sp macro="" textlink="">
      <xdr:nvSpPr>
        <xdr:cNvPr id="276" name="テキスト ボックス 275"/>
        <xdr:cNvSpPr txBox="1"/>
      </xdr:nvSpPr>
      <xdr:spPr>
        <a:xfrm>
          <a:off x="15798800" y="148094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98.5</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99061</xdr:rowOff>
    </xdr:from>
    <xdr:to>
      <xdr:col>22</xdr:col>
      <xdr:colOff>254000</xdr:colOff>
      <xdr:row>87</xdr:row>
      <xdr:rowOff>29211</xdr:rowOff>
    </xdr:to>
    <xdr:sp macro="" textlink="">
      <xdr:nvSpPr>
        <xdr:cNvPr id="277" name="円/楕円 276"/>
        <xdr:cNvSpPr/>
      </xdr:nvSpPr>
      <xdr:spPr>
        <a:xfrm>
          <a:off x="15240000" y="1484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13988</xdr:rowOff>
    </xdr:from>
    <xdr:ext cx="762000" cy="259045"/>
    <xdr:sp macro="" textlink="">
      <xdr:nvSpPr>
        <xdr:cNvPr id="278" name="テキスト ボックス 277"/>
        <xdr:cNvSpPr txBox="1"/>
      </xdr:nvSpPr>
      <xdr:spPr>
        <a:xfrm>
          <a:off x="14909800" y="14930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101.0</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113537</xdr:rowOff>
    </xdr:from>
    <xdr:to>
      <xdr:col>21</xdr:col>
      <xdr:colOff>50800</xdr:colOff>
      <xdr:row>87</xdr:row>
      <xdr:rowOff>43687</xdr:rowOff>
    </xdr:to>
    <xdr:sp macro="" textlink="">
      <xdr:nvSpPr>
        <xdr:cNvPr id="279" name="円/楕円 278"/>
        <xdr:cNvSpPr/>
      </xdr:nvSpPr>
      <xdr:spPr>
        <a:xfrm>
          <a:off x="14351000" y="14858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28464</xdr:rowOff>
    </xdr:from>
    <xdr:ext cx="762000" cy="259045"/>
    <xdr:sp macro="" textlink="">
      <xdr:nvSpPr>
        <xdr:cNvPr id="280" name="テキスト ボックス 279"/>
        <xdr:cNvSpPr txBox="1"/>
      </xdr:nvSpPr>
      <xdr:spPr>
        <a:xfrm>
          <a:off x="14020800" y="14944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101.3</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103632</xdr:rowOff>
    </xdr:from>
    <xdr:to>
      <xdr:col>19</xdr:col>
      <xdr:colOff>533400</xdr:colOff>
      <xdr:row>89</xdr:row>
      <xdr:rowOff>33782</xdr:rowOff>
    </xdr:to>
    <xdr:sp macro="" textlink="">
      <xdr:nvSpPr>
        <xdr:cNvPr id="281" name="円/楕円 280"/>
        <xdr:cNvSpPr/>
      </xdr:nvSpPr>
      <xdr:spPr>
        <a:xfrm>
          <a:off x="13462000" y="1519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18559</xdr:rowOff>
    </xdr:from>
    <xdr:ext cx="762000" cy="259045"/>
    <xdr:sp macro="" textlink="">
      <xdr:nvSpPr>
        <xdr:cNvPr id="282" name="テキスト ボックス 281"/>
        <xdr:cNvSpPr txBox="1"/>
      </xdr:nvSpPr>
      <xdr:spPr>
        <a:xfrm>
          <a:off x="13131800" y="15277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[18.33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50/151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必要最小限の退職者補充による職員数の削減により類似団体平均を大きく下回っている。</a:t>
          </a:r>
          <a:endParaRPr kumimoji="1" lang="en-US" altLang="ja-JP" sz="1300">
            <a:latin typeface="ＭＳ Ｐゴシック"/>
          </a:endParaRPr>
        </a:p>
        <a:p>
          <a:r>
            <a:rPr kumimoji="1" lang="ja-JP" altLang="en-US" sz="1300">
              <a:latin typeface="ＭＳ Ｐゴシック"/>
            </a:rPr>
            <a:t>　今後も行政サービスを低下させることのないよう一定の職員数を維持しつつ適正な人員管理に努める。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9" name="直線コネクタ 298"/>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0" name="テキスト ボックス 299"/>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1" name="直線コネクタ 300"/>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2" name="テキスト ボックス 301"/>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3" name="直線コネクタ 302"/>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4" name="テキスト ボックス 303"/>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5" name="直線コネクタ 304"/>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6" name="テキスト ボックス 305"/>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152451</xdr:rowOff>
    </xdr:from>
    <xdr:to>
      <xdr:col>24</xdr:col>
      <xdr:colOff>558800</xdr:colOff>
      <xdr:row>67</xdr:row>
      <xdr:rowOff>19444</xdr:rowOff>
    </xdr:to>
    <xdr:cxnSp macro="">
      <xdr:nvCxnSpPr>
        <xdr:cNvPr id="309" name="直線コネクタ 308"/>
        <xdr:cNvCxnSpPr/>
      </xdr:nvCxnSpPr>
      <xdr:spPr>
        <a:xfrm flipV="1">
          <a:off x="17018000" y="10268001"/>
          <a:ext cx="0" cy="12385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162971</xdr:rowOff>
    </xdr:from>
    <xdr:ext cx="762000" cy="259045"/>
    <xdr:sp macro="" textlink="">
      <xdr:nvSpPr>
        <xdr:cNvPr id="310" name="定員管理の状況最小値テキスト"/>
        <xdr:cNvSpPr txBox="1"/>
      </xdr:nvSpPr>
      <xdr:spPr>
        <a:xfrm>
          <a:off x="17106900" y="11478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59.49</a:t>
          </a:r>
          <a:endParaRPr kumimoji="1" lang="ja-JP" altLang="en-US" sz="1000" b="1">
            <a:latin typeface="ＭＳ Ｐゴシック"/>
          </a:endParaRPr>
        </a:p>
      </xdr:txBody>
    </xdr:sp>
    <xdr:clientData/>
  </xdr:oneCellAnchor>
  <xdr:twoCellAnchor>
    <xdr:from>
      <xdr:col>24</xdr:col>
      <xdr:colOff>469900</xdr:colOff>
      <xdr:row>67</xdr:row>
      <xdr:rowOff>19444</xdr:rowOff>
    </xdr:from>
    <xdr:to>
      <xdr:col>24</xdr:col>
      <xdr:colOff>647700</xdr:colOff>
      <xdr:row>67</xdr:row>
      <xdr:rowOff>19444</xdr:rowOff>
    </xdr:to>
    <xdr:cxnSp macro="">
      <xdr:nvCxnSpPr>
        <xdr:cNvPr id="311" name="直線コネクタ 310"/>
        <xdr:cNvCxnSpPr/>
      </xdr:nvCxnSpPr>
      <xdr:spPr>
        <a:xfrm>
          <a:off x="16929100" y="11506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67378</xdr:rowOff>
    </xdr:from>
    <xdr:ext cx="762000" cy="259045"/>
    <xdr:sp macro="" textlink="">
      <xdr:nvSpPr>
        <xdr:cNvPr id="312" name="定員管理の状況最大値テキスト"/>
        <xdr:cNvSpPr txBox="1"/>
      </xdr:nvSpPr>
      <xdr:spPr>
        <a:xfrm>
          <a:off x="17106900" y="10011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8.16</a:t>
          </a:r>
          <a:endParaRPr kumimoji="1" lang="ja-JP" altLang="en-US" sz="1000" b="1">
            <a:latin typeface="ＭＳ Ｐゴシック"/>
          </a:endParaRPr>
        </a:p>
      </xdr:txBody>
    </xdr:sp>
    <xdr:clientData/>
  </xdr:oneCellAnchor>
  <xdr:twoCellAnchor>
    <xdr:from>
      <xdr:col>24</xdr:col>
      <xdr:colOff>469900</xdr:colOff>
      <xdr:row>59</xdr:row>
      <xdr:rowOff>152451</xdr:rowOff>
    </xdr:from>
    <xdr:to>
      <xdr:col>24</xdr:col>
      <xdr:colOff>647700</xdr:colOff>
      <xdr:row>59</xdr:row>
      <xdr:rowOff>152451</xdr:rowOff>
    </xdr:to>
    <xdr:cxnSp macro="">
      <xdr:nvCxnSpPr>
        <xdr:cNvPr id="313" name="直線コネクタ 312"/>
        <xdr:cNvCxnSpPr/>
      </xdr:nvCxnSpPr>
      <xdr:spPr>
        <a:xfrm>
          <a:off x="16929100" y="10268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43853</xdr:rowOff>
    </xdr:from>
    <xdr:to>
      <xdr:col>24</xdr:col>
      <xdr:colOff>558800</xdr:colOff>
      <xdr:row>61</xdr:row>
      <xdr:rowOff>54953</xdr:rowOff>
    </xdr:to>
    <xdr:cxnSp macro="">
      <xdr:nvCxnSpPr>
        <xdr:cNvPr id="314" name="直線コネクタ 313"/>
        <xdr:cNvCxnSpPr/>
      </xdr:nvCxnSpPr>
      <xdr:spPr>
        <a:xfrm>
          <a:off x="16179800" y="10502303"/>
          <a:ext cx="838200" cy="11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58755</xdr:rowOff>
    </xdr:from>
    <xdr:ext cx="762000" cy="259045"/>
    <xdr:sp macro="" textlink="">
      <xdr:nvSpPr>
        <xdr:cNvPr id="315" name="定員管理の状況平均値テキスト"/>
        <xdr:cNvSpPr txBox="1"/>
      </xdr:nvSpPr>
      <xdr:spPr>
        <a:xfrm>
          <a:off x="17106900" y="10517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21.75</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86678</xdr:rowOff>
    </xdr:from>
    <xdr:to>
      <xdr:col>24</xdr:col>
      <xdr:colOff>609600</xdr:colOff>
      <xdr:row>62</xdr:row>
      <xdr:rowOff>16828</xdr:rowOff>
    </xdr:to>
    <xdr:sp macro="" textlink="">
      <xdr:nvSpPr>
        <xdr:cNvPr id="316" name="フローチャート : 判断 315"/>
        <xdr:cNvSpPr/>
      </xdr:nvSpPr>
      <xdr:spPr>
        <a:xfrm>
          <a:off x="169672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43853</xdr:rowOff>
    </xdr:from>
    <xdr:to>
      <xdr:col>23</xdr:col>
      <xdr:colOff>406400</xdr:colOff>
      <xdr:row>61</xdr:row>
      <xdr:rowOff>44577</xdr:rowOff>
    </xdr:to>
    <xdr:cxnSp macro="">
      <xdr:nvCxnSpPr>
        <xdr:cNvPr id="317" name="直線コネクタ 316"/>
        <xdr:cNvCxnSpPr/>
      </xdr:nvCxnSpPr>
      <xdr:spPr>
        <a:xfrm flipV="1">
          <a:off x="15290800" y="10502303"/>
          <a:ext cx="88900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73647</xdr:rowOff>
    </xdr:from>
    <xdr:to>
      <xdr:col>23</xdr:col>
      <xdr:colOff>457200</xdr:colOff>
      <xdr:row>62</xdr:row>
      <xdr:rowOff>3797</xdr:rowOff>
    </xdr:to>
    <xdr:sp macro="" textlink="">
      <xdr:nvSpPr>
        <xdr:cNvPr id="318" name="フローチャート : 判断 317"/>
        <xdr:cNvSpPr/>
      </xdr:nvSpPr>
      <xdr:spPr>
        <a:xfrm>
          <a:off x="16129000" y="10532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160024</xdr:rowOff>
    </xdr:from>
    <xdr:ext cx="736600" cy="259045"/>
    <xdr:sp macro="" textlink="">
      <xdr:nvSpPr>
        <xdr:cNvPr id="319" name="テキスト ボックス 318"/>
        <xdr:cNvSpPr txBox="1"/>
      </xdr:nvSpPr>
      <xdr:spPr>
        <a:xfrm>
          <a:off x="15798800" y="106184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21.21</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11278</xdr:rowOff>
    </xdr:from>
    <xdr:to>
      <xdr:col>22</xdr:col>
      <xdr:colOff>203200</xdr:colOff>
      <xdr:row>61</xdr:row>
      <xdr:rowOff>44577</xdr:rowOff>
    </xdr:to>
    <xdr:cxnSp macro="">
      <xdr:nvCxnSpPr>
        <xdr:cNvPr id="320" name="直線コネクタ 319"/>
        <xdr:cNvCxnSpPr/>
      </xdr:nvCxnSpPr>
      <xdr:spPr>
        <a:xfrm>
          <a:off x="14401800" y="10469728"/>
          <a:ext cx="889000" cy="33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70993</xdr:rowOff>
    </xdr:from>
    <xdr:to>
      <xdr:col>22</xdr:col>
      <xdr:colOff>254000</xdr:colOff>
      <xdr:row>62</xdr:row>
      <xdr:rowOff>1143</xdr:rowOff>
    </xdr:to>
    <xdr:sp macro="" textlink="">
      <xdr:nvSpPr>
        <xdr:cNvPr id="321" name="フローチャート : 判断 320"/>
        <xdr:cNvSpPr/>
      </xdr:nvSpPr>
      <xdr:spPr>
        <a:xfrm>
          <a:off x="152400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157370</xdr:rowOff>
    </xdr:from>
    <xdr:ext cx="762000" cy="259045"/>
    <xdr:sp macro="" textlink="">
      <xdr:nvSpPr>
        <xdr:cNvPr id="322" name="テキスト ボックス 321"/>
        <xdr:cNvSpPr txBox="1"/>
      </xdr:nvSpPr>
      <xdr:spPr>
        <a:xfrm>
          <a:off x="14909800" y="1061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21.10</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2832</xdr:rowOff>
    </xdr:from>
    <xdr:to>
      <xdr:col>21</xdr:col>
      <xdr:colOff>0</xdr:colOff>
      <xdr:row>61</xdr:row>
      <xdr:rowOff>11278</xdr:rowOff>
    </xdr:to>
    <xdr:cxnSp macro="">
      <xdr:nvCxnSpPr>
        <xdr:cNvPr id="323" name="直線コネクタ 322"/>
        <xdr:cNvCxnSpPr/>
      </xdr:nvCxnSpPr>
      <xdr:spPr>
        <a:xfrm>
          <a:off x="13512800" y="10461282"/>
          <a:ext cx="889000" cy="8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59169</xdr:rowOff>
    </xdr:from>
    <xdr:to>
      <xdr:col>21</xdr:col>
      <xdr:colOff>50800</xdr:colOff>
      <xdr:row>61</xdr:row>
      <xdr:rowOff>160769</xdr:rowOff>
    </xdr:to>
    <xdr:sp macro="" textlink="">
      <xdr:nvSpPr>
        <xdr:cNvPr id="324" name="フローチャート : 判断 323"/>
        <xdr:cNvSpPr/>
      </xdr:nvSpPr>
      <xdr:spPr>
        <a:xfrm>
          <a:off x="143510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145546</xdr:rowOff>
    </xdr:from>
    <xdr:ext cx="762000" cy="259045"/>
    <xdr:sp macro="" textlink="">
      <xdr:nvSpPr>
        <xdr:cNvPr id="325" name="テキスト ボックス 324"/>
        <xdr:cNvSpPr txBox="1"/>
      </xdr:nvSpPr>
      <xdr:spPr>
        <a:xfrm>
          <a:off x="14020800" y="10603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20.61</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42761</xdr:rowOff>
    </xdr:from>
    <xdr:to>
      <xdr:col>19</xdr:col>
      <xdr:colOff>533400</xdr:colOff>
      <xdr:row>61</xdr:row>
      <xdr:rowOff>144361</xdr:rowOff>
    </xdr:to>
    <xdr:sp macro="" textlink="">
      <xdr:nvSpPr>
        <xdr:cNvPr id="326" name="フローチャート : 判断 325"/>
        <xdr:cNvSpPr/>
      </xdr:nvSpPr>
      <xdr:spPr>
        <a:xfrm>
          <a:off x="13462000" y="1050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129138</xdr:rowOff>
    </xdr:from>
    <xdr:ext cx="762000" cy="259045"/>
    <xdr:sp macro="" textlink="">
      <xdr:nvSpPr>
        <xdr:cNvPr id="327" name="テキスト ボックス 326"/>
        <xdr:cNvSpPr txBox="1"/>
      </xdr:nvSpPr>
      <xdr:spPr>
        <a:xfrm>
          <a:off x="13131800" y="10587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8" name="テキスト ボックス 32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9" name="テキスト ボックス 32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0" name="テキスト ボックス 32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1" name="テキスト ボックス 33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2" name="テキスト ボックス 33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61</xdr:row>
      <xdr:rowOff>4153</xdr:rowOff>
    </xdr:from>
    <xdr:to>
      <xdr:col>24</xdr:col>
      <xdr:colOff>609600</xdr:colOff>
      <xdr:row>61</xdr:row>
      <xdr:rowOff>105753</xdr:rowOff>
    </xdr:to>
    <xdr:sp macro="" textlink="">
      <xdr:nvSpPr>
        <xdr:cNvPr id="333" name="円/楕円 332"/>
        <xdr:cNvSpPr/>
      </xdr:nvSpPr>
      <xdr:spPr>
        <a:xfrm>
          <a:off x="16967200" y="10462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20680</xdr:rowOff>
    </xdr:from>
    <xdr:ext cx="762000" cy="259045"/>
    <xdr:sp macro="" textlink="">
      <xdr:nvSpPr>
        <xdr:cNvPr id="334" name="定員管理の状況該当値テキスト"/>
        <xdr:cNvSpPr txBox="1"/>
      </xdr:nvSpPr>
      <xdr:spPr>
        <a:xfrm>
          <a:off x="17106900" y="10307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18.33</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164503</xdr:rowOff>
    </xdr:from>
    <xdr:to>
      <xdr:col>23</xdr:col>
      <xdr:colOff>457200</xdr:colOff>
      <xdr:row>61</xdr:row>
      <xdr:rowOff>94653</xdr:rowOff>
    </xdr:to>
    <xdr:sp macro="" textlink="">
      <xdr:nvSpPr>
        <xdr:cNvPr id="335" name="円/楕円 334"/>
        <xdr:cNvSpPr/>
      </xdr:nvSpPr>
      <xdr:spPr>
        <a:xfrm>
          <a:off x="16129000" y="10451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104830</xdr:rowOff>
    </xdr:from>
    <xdr:ext cx="736600" cy="259045"/>
    <xdr:sp macro="" textlink="">
      <xdr:nvSpPr>
        <xdr:cNvPr id="336" name="テキスト ボックス 335"/>
        <xdr:cNvSpPr txBox="1"/>
      </xdr:nvSpPr>
      <xdr:spPr>
        <a:xfrm>
          <a:off x="15798800" y="102203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17.87</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165227</xdr:rowOff>
    </xdr:from>
    <xdr:to>
      <xdr:col>22</xdr:col>
      <xdr:colOff>254000</xdr:colOff>
      <xdr:row>61</xdr:row>
      <xdr:rowOff>95377</xdr:rowOff>
    </xdr:to>
    <xdr:sp macro="" textlink="">
      <xdr:nvSpPr>
        <xdr:cNvPr id="337" name="円/楕円 336"/>
        <xdr:cNvSpPr/>
      </xdr:nvSpPr>
      <xdr:spPr>
        <a:xfrm>
          <a:off x="15240000" y="10452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105554</xdr:rowOff>
    </xdr:from>
    <xdr:ext cx="762000" cy="259045"/>
    <xdr:sp macro="" textlink="">
      <xdr:nvSpPr>
        <xdr:cNvPr id="338" name="テキスト ボックス 337"/>
        <xdr:cNvSpPr txBox="1"/>
      </xdr:nvSpPr>
      <xdr:spPr>
        <a:xfrm>
          <a:off x="14909800" y="10221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17.90</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131928</xdr:rowOff>
    </xdr:from>
    <xdr:to>
      <xdr:col>21</xdr:col>
      <xdr:colOff>50800</xdr:colOff>
      <xdr:row>61</xdr:row>
      <xdr:rowOff>62078</xdr:rowOff>
    </xdr:to>
    <xdr:sp macro="" textlink="">
      <xdr:nvSpPr>
        <xdr:cNvPr id="339" name="円/楕円 338"/>
        <xdr:cNvSpPr/>
      </xdr:nvSpPr>
      <xdr:spPr>
        <a:xfrm>
          <a:off x="14351000" y="1041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72255</xdr:rowOff>
    </xdr:from>
    <xdr:ext cx="762000" cy="259045"/>
    <xdr:sp macro="" textlink="">
      <xdr:nvSpPr>
        <xdr:cNvPr id="340" name="テキスト ボックス 339"/>
        <xdr:cNvSpPr txBox="1"/>
      </xdr:nvSpPr>
      <xdr:spPr>
        <a:xfrm>
          <a:off x="14020800" y="1018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16.52</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123482</xdr:rowOff>
    </xdr:from>
    <xdr:to>
      <xdr:col>19</xdr:col>
      <xdr:colOff>533400</xdr:colOff>
      <xdr:row>61</xdr:row>
      <xdr:rowOff>53632</xdr:rowOff>
    </xdr:to>
    <xdr:sp macro="" textlink="">
      <xdr:nvSpPr>
        <xdr:cNvPr id="341" name="円/楕円 340"/>
        <xdr:cNvSpPr/>
      </xdr:nvSpPr>
      <xdr:spPr>
        <a:xfrm>
          <a:off x="13462000" y="10410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63809</xdr:rowOff>
    </xdr:from>
    <xdr:ext cx="762000" cy="259045"/>
    <xdr:sp macro="" textlink="">
      <xdr:nvSpPr>
        <xdr:cNvPr id="342" name="テキスト ボックス 341"/>
        <xdr:cNvSpPr txBox="1"/>
      </xdr:nvSpPr>
      <xdr:spPr>
        <a:xfrm>
          <a:off x="13131800" y="10179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3" name="正方形/長方形 34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4" name="テキスト ボックス 34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5" name="テキスト ボックス 34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6" name="正方形/長方形 34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7" name="正方形/長方形 34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129/151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8" name="正方形/長方形 34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9" name="正方形/長方形 34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0" name="正方形/長方形 34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1" name="正方形/長方形 35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2" name="正方形/長方形 35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3" name="正方形/長方形 35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4" name="正方形/長方形 35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5" name="テキスト ボックス 35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類似団体平均値を上回っているが年々改善傾向にある。</a:t>
          </a:r>
          <a:endParaRPr kumimoji="1" lang="en-US" altLang="ja-JP" sz="1300">
            <a:latin typeface="ＭＳ Ｐゴシック"/>
          </a:endParaRPr>
        </a:p>
        <a:p>
          <a:r>
            <a:rPr kumimoji="1" lang="ja-JP" altLang="en-US" sz="1300">
              <a:latin typeface="ＭＳ Ｐゴシック"/>
            </a:rPr>
            <a:t>　平成２２年度に公債費償還額のピークを迎えこれからは減少していく見込みであり、今後も交付税措置のある町債を優先して発行し、財源措置のない単独事業を抑制するなど公債費の適正な管理・運営に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6" name="テキスト ボックス 35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7" name="直線コネクタ 35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8" name="テキスト ボックス 35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59" name="直線コネクタ 358"/>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0" name="テキスト ボックス 359"/>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1" name="直線コネクタ 360"/>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2" name="テキスト ボックス 361"/>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3" name="直線コネクタ 362"/>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4" name="テキスト ボックス 363"/>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5" name="直線コネクタ 364"/>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6" name="直線コネクタ 36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105664</xdr:rowOff>
    </xdr:from>
    <xdr:to>
      <xdr:col>24</xdr:col>
      <xdr:colOff>558800</xdr:colOff>
      <xdr:row>44</xdr:row>
      <xdr:rowOff>29972</xdr:rowOff>
    </xdr:to>
    <xdr:cxnSp macro="">
      <xdr:nvCxnSpPr>
        <xdr:cNvPr id="368" name="直線コネクタ 367"/>
        <xdr:cNvCxnSpPr/>
      </xdr:nvCxnSpPr>
      <xdr:spPr>
        <a:xfrm flipV="1">
          <a:off x="17018000" y="6449314"/>
          <a:ext cx="0" cy="11244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2049</xdr:rowOff>
    </xdr:from>
    <xdr:ext cx="762000" cy="259045"/>
    <xdr:sp macro="" textlink="">
      <xdr:nvSpPr>
        <xdr:cNvPr id="369" name="公債費負担の状況最小値テキスト"/>
        <xdr:cNvSpPr txBox="1"/>
      </xdr:nvSpPr>
      <xdr:spPr>
        <a:xfrm>
          <a:off x="17106900" y="754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a:t>
          </a:r>
          <a:endParaRPr kumimoji="1" lang="ja-JP" altLang="en-US" sz="1000" b="1">
            <a:latin typeface="ＭＳ Ｐゴシック"/>
          </a:endParaRPr>
        </a:p>
      </xdr:txBody>
    </xdr:sp>
    <xdr:clientData/>
  </xdr:oneCellAnchor>
  <xdr:twoCellAnchor>
    <xdr:from>
      <xdr:col>24</xdr:col>
      <xdr:colOff>469900</xdr:colOff>
      <xdr:row>44</xdr:row>
      <xdr:rowOff>29972</xdr:rowOff>
    </xdr:from>
    <xdr:to>
      <xdr:col>24</xdr:col>
      <xdr:colOff>647700</xdr:colOff>
      <xdr:row>44</xdr:row>
      <xdr:rowOff>29972</xdr:rowOff>
    </xdr:to>
    <xdr:cxnSp macro="">
      <xdr:nvCxnSpPr>
        <xdr:cNvPr id="370" name="直線コネクタ 369"/>
        <xdr:cNvCxnSpPr/>
      </xdr:nvCxnSpPr>
      <xdr:spPr>
        <a:xfrm>
          <a:off x="16929100" y="7573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20591</xdr:rowOff>
    </xdr:from>
    <xdr:ext cx="762000" cy="259045"/>
    <xdr:sp macro="" textlink="">
      <xdr:nvSpPr>
        <xdr:cNvPr id="371" name="公債費負担の状況最大値テキスト"/>
        <xdr:cNvSpPr txBox="1"/>
      </xdr:nvSpPr>
      <xdr:spPr>
        <a:xfrm>
          <a:off x="17106900" y="619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24</xdr:col>
      <xdr:colOff>469900</xdr:colOff>
      <xdr:row>37</xdr:row>
      <xdr:rowOff>105664</xdr:rowOff>
    </xdr:from>
    <xdr:to>
      <xdr:col>24</xdr:col>
      <xdr:colOff>647700</xdr:colOff>
      <xdr:row>37</xdr:row>
      <xdr:rowOff>105664</xdr:rowOff>
    </xdr:to>
    <xdr:cxnSp macro="">
      <xdr:nvCxnSpPr>
        <xdr:cNvPr id="372" name="直線コネクタ 371"/>
        <xdr:cNvCxnSpPr/>
      </xdr:nvCxnSpPr>
      <xdr:spPr>
        <a:xfrm>
          <a:off x="16929100" y="644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59182</xdr:rowOff>
    </xdr:from>
    <xdr:to>
      <xdr:col>24</xdr:col>
      <xdr:colOff>558800</xdr:colOff>
      <xdr:row>42</xdr:row>
      <xdr:rowOff>107442</xdr:rowOff>
    </xdr:to>
    <xdr:cxnSp macro="">
      <xdr:nvCxnSpPr>
        <xdr:cNvPr id="373" name="直線コネクタ 372"/>
        <xdr:cNvCxnSpPr/>
      </xdr:nvCxnSpPr>
      <xdr:spPr>
        <a:xfrm flipV="1">
          <a:off x="16179800" y="7260082"/>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37101</xdr:rowOff>
    </xdr:from>
    <xdr:ext cx="762000" cy="259045"/>
    <xdr:sp macro="" textlink="">
      <xdr:nvSpPr>
        <xdr:cNvPr id="374" name="公債費負担の状況平均値テキスト"/>
        <xdr:cNvSpPr txBox="1"/>
      </xdr:nvSpPr>
      <xdr:spPr>
        <a:xfrm>
          <a:off x="17106900" y="68951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20574</xdr:rowOff>
    </xdr:from>
    <xdr:to>
      <xdr:col>24</xdr:col>
      <xdr:colOff>609600</xdr:colOff>
      <xdr:row>41</xdr:row>
      <xdr:rowOff>122174</xdr:rowOff>
    </xdr:to>
    <xdr:sp macro="" textlink="">
      <xdr:nvSpPr>
        <xdr:cNvPr id="375" name="フローチャート : 判断 374"/>
        <xdr:cNvSpPr/>
      </xdr:nvSpPr>
      <xdr:spPr>
        <a:xfrm>
          <a:off x="169672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107442</xdr:rowOff>
    </xdr:from>
    <xdr:to>
      <xdr:col>23</xdr:col>
      <xdr:colOff>406400</xdr:colOff>
      <xdr:row>42</xdr:row>
      <xdr:rowOff>170180</xdr:rowOff>
    </xdr:to>
    <xdr:cxnSp macro="">
      <xdr:nvCxnSpPr>
        <xdr:cNvPr id="376" name="直線コネクタ 375"/>
        <xdr:cNvCxnSpPr/>
      </xdr:nvCxnSpPr>
      <xdr:spPr>
        <a:xfrm flipV="1">
          <a:off x="15290800" y="7308342"/>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39878</xdr:rowOff>
    </xdr:from>
    <xdr:to>
      <xdr:col>23</xdr:col>
      <xdr:colOff>457200</xdr:colOff>
      <xdr:row>41</xdr:row>
      <xdr:rowOff>141478</xdr:rowOff>
    </xdr:to>
    <xdr:sp macro="" textlink="">
      <xdr:nvSpPr>
        <xdr:cNvPr id="377" name="フローチャート : 判断 376"/>
        <xdr:cNvSpPr/>
      </xdr:nvSpPr>
      <xdr:spPr>
        <a:xfrm>
          <a:off x="16129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151655</xdr:rowOff>
    </xdr:from>
    <xdr:ext cx="736600" cy="259045"/>
    <xdr:sp macro="" textlink="">
      <xdr:nvSpPr>
        <xdr:cNvPr id="378" name="テキスト ボックス 377"/>
        <xdr:cNvSpPr txBox="1"/>
      </xdr:nvSpPr>
      <xdr:spPr>
        <a:xfrm>
          <a:off x="15798800" y="6838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170180</xdr:rowOff>
    </xdr:from>
    <xdr:to>
      <xdr:col>22</xdr:col>
      <xdr:colOff>203200</xdr:colOff>
      <xdr:row>43</xdr:row>
      <xdr:rowOff>8382</xdr:rowOff>
    </xdr:to>
    <xdr:cxnSp macro="">
      <xdr:nvCxnSpPr>
        <xdr:cNvPr id="379" name="直線コネクタ 378"/>
        <xdr:cNvCxnSpPr/>
      </xdr:nvCxnSpPr>
      <xdr:spPr>
        <a:xfrm flipV="1">
          <a:off x="14401800" y="737108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59182</xdr:rowOff>
    </xdr:from>
    <xdr:to>
      <xdr:col>22</xdr:col>
      <xdr:colOff>254000</xdr:colOff>
      <xdr:row>41</xdr:row>
      <xdr:rowOff>160782</xdr:rowOff>
    </xdr:to>
    <xdr:sp macro="" textlink="">
      <xdr:nvSpPr>
        <xdr:cNvPr id="380" name="フローチャート : 判断 379"/>
        <xdr:cNvSpPr/>
      </xdr:nvSpPr>
      <xdr:spPr>
        <a:xfrm>
          <a:off x="15240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170959</xdr:rowOff>
    </xdr:from>
    <xdr:ext cx="762000" cy="259045"/>
    <xdr:sp macro="" textlink="">
      <xdr:nvSpPr>
        <xdr:cNvPr id="381" name="テキスト ボックス 380"/>
        <xdr:cNvSpPr txBox="1"/>
      </xdr:nvSpPr>
      <xdr:spPr>
        <a:xfrm>
          <a:off x="14909800" y="685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8382</xdr:rowOff>
    </xdr:from>
    <xdr:to>
      <xdr:col>21</xdr:col>
      <xdr:colOff>0</xdr:colOff>
      <xdr:row>43</xdr:row>
      <xdr:rowOff>8382</xdr:rowOff>
    </xdr:to>
    <xdr:cxnSp macro="">
      <xdr:nvCxnSpPr>
        <xdr:cNvPr id="382" name="直線コネクタ 381"/>
        <xdr:cNvCxnSpPr/>
      </xdr:nvCxnSpPr>
      <xdr:spPr>
        <a:xfrm>
          <a:off x="13512800" y="73807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107442</xdr:rowOff>
    </xdr:from>
    <xdr:to>
      <xdr:col>21</xdr:col>
      <xdr:colOff>50800</xdr:colOff>
      <xdr:row>42</xdr:row>
      <xdr:rowOff>37592</xdr:rowOff>
    </xdr:to>
    <xdr:sp macro="" textlink="">
      <xdr:nvSpPr>
        <xdr:cNvPr id="383" name="フローチャート : 判断 382"/>
        <xdr:cNvSpPr/>
      </xdr:nvSpPr>
      <xdr:spPr>
        <a:xfrm>
          <a:off x="14351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47769</xdr:rowOff>
    </xdr:from>
    <xdr:ext cx="762000" cy="259045"/>
    <xdr:sp macro="" textlink="">
      <xdr:nvSpPr>
        <xdr:cNvPr id="384" name="テキスト ボックス 383"/>
        <xdr:cNvSpPr txBox="1"/>
      </xdr:nvSpPr>
      <xdr:spPr>
        <a:xfrm>
          <a:off x="14020800" y="690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150876</xdr:rowOff>
    </xdr:from>
    <xdr:to>
      <xdr:col>19</xdr:col>
      <xdr:colOff>533400</xdr:colOff>
      <xdr:row>42</xdr:row>
      <xdr:rowOff>81026</xdr:rowOff>
    </xdr:to>
    <xdr:sp macro="" textlink="">
      <xdr:nvSpPr>
        <xdr:cNvPr id="385" name="フローチャート : 判断 384"/>
        <xdr:cNvSpPr/>
      </xdr:nvSpPr>
      <xdr:spPr>
        <a:xfrm>
          <a:off x="13462000" y="718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91203</xdr:rowOff>
    </xdr:from>
    <xdr:ext cx="762000" cy="259045"/>
    <xdr:sp macro="" textlink="">
      <xdr:nvSpPr>
        <xdr:cNvPr id="386" name="テキスト ボックス 385"/>
        <xdr:cNvSpPr txBox="1"/>
      </xdr:nvSpPr>
      <xdr:spPr>
        <a:xfrm>
          <a:off x="13131800" y="694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42</xdr:row>
      <xdr:rowOff>8382</xdr:rowOff>
    </xdr:from>
    <xdr:to>
      <xdr:col>24</xdr:col>
      <xdr:colOff>609600</xdr:colOff>
      <xdr:row>42</xdr:row>
      <xdr:rowOff>109982</xdr:rowOff>
    </xdr:to>
    <xdr:sp macro="" textlink="">
      <xdr:nvSpPr>
        <xdr:cNvPr id="392" name="円/楕円 391"/>
        <xdr:cNvSpPr/>
      </xdr:nvSpPr>
      <xdr:spPr>
        <a:xfrm>
          <a:off x="16967200" y="720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151909</xdr:rowOff>
    </xdr:from>
    <xdr:ext cx="762000" cy="259045"/>
    <xdr:sp macro="" textlink="">
      <xdr:nvSpPr>
        <xdr:cNvPr id="393" name="公債費負担の状況該当値テキスト"/>
        <xdr:cNvSpPr txBox="1"/>
      </xdr:nvSpPr>
      <xdr:spPr>
        <a:xfrm>
          <a:off x="17106900" y="7181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56642</xdr:rowOff>
    </xdr:from>
    <xdr:to>
      <xdr:col>23</xdr:col>
      <xdr:colOff>457200</xdr:colOff>
      <xdr:row>42</xdr:row>
      <xdr:rowOff>158242</xdr:rowOff>
    </xdr:to>
    <xdr:sp macro="" textlink="">
      <xdr:nvSpPr>
        <xdr:cNvPr id="394" name="円/楕円 393"/>
        <xdr:cNvSpPr/>
      </xdr:nvSpPr>
      <xdr:spPr>
        <a:xfrm>
          <a:off x="16129000" y="725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143019</xdr:rowOff>
    </xdr:from>
    <xdr:ext cx="736600" cy="259045"/>
    <xdr:sp macro="" textlink="">
      <xdr:nvSpPr>
        <xdr:cNvPr id="395" name="テキスト ボックス 394"/>
        <xdr:cNvSpPr txBox="1"/>
      </xdr:nvSpPr>
      <xdr:spPr>
        <a:xfrm>
          <a:off x="15798800" y="7343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119380</xdr:rowOff>
    </xdr:from>
    <xdr:to>
      <xdr:col>22</xdr:col>
      <xdr:colOff>254000</xdr:colOff>
      <xdr:row>43</xdr:row>
      <xdr:rowOff>49530</xdr:rowOff>
    </xdr:to>
    <xdr:sp macro="" textlink="">
      <xdr:nvSpPr>
        <xdr:cNvPr id="396" name="円/楕円 395"/>
        <xdr:cNvSpPr/>
      </xdr:nvSpPr>
      <xdr:spPr>
        <a:xfrm>
          <a:off x="152400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34307</xdr:rowOff>
    </xdr:from>
    <xdr:ext cx="762000" cy="259045"/>
    <xdr:sp macro="" textlink="">
      <xdr:nvSpPr>
        <xdr:cNvPr id="397" name="テキスト ボックス 396"/>
        <xdr:cNvSpPr txBox="1"/>
      </xdr:nvSpPr>
      <xdr:spPr>
        <a:xfrm>
          <a:off x="14909800" y="740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129032</xdr:rowOff>
    </xdr:from>
    <xdr:to>
      <xdr:col>21</xdr:col>
      <xdr:colOff>50800</xdr:colOff>
      <xdr:row>43</xdr:row>
      <xdr:rowOff>59182</xdr:rowOff>
    </xdr:to>
    <xdr:sp macro="" textlink="">
      <xdr:nvSpPr>
        <xdr:cNvPr id="398" name="円/楕円 397"/>
        <xdr:cNvSpPr/>
      </xdr:nvSpPr>
      <xdr:spPr>
        <a:xfrm>
          <a:off x="14351000" y="732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43959</xdr:rowOff>
    </xdr:from>
    <xdr:ext cx="762000" cy="259045"/>
    <xdr:sp macro="" textlink="">
      <xdr:nvSpPr>
        <xdr:cNvPr id="399" name="テキスト ボックス 398"/>
        <xdr:cNvSpPr txBox="1"/>
      </xdr:nvSpPr>
      <xdr:spPr>
        <a:xfrm>
          <a:off x="14020800" y="7416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129032</xdr:rowOff>
    </xdr:from>
    <xdr:to>
      <xdr:col>19</xdr:col>
      <xdr:colOff>533400</xdr:colOff>
      <xdr:row>43</xdr:row>
      <xdr:rowOff>59182</xdr:rowOff>
    </xdr:to>
    <xdr:sp macro="" textlink="">
      <xdr:nvSpPr>
        <xdr:cNvPr id="400" name="円/楕円 399"/>
        <xdr:cNvSpPr/>
      </xdr:nvSpPr>
      <xdr:spPr>
        <a:xfrm>
          <a:off x="13462000" y="732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43959</xdr:rowOff>
    </xdr:from>
    <xdr:ext cx="762000" cy="259045"/>
    <xdr:sp macro="" textlink="">
      <xdr:nvSpPr>
        <xdr:cNvPr id="401" name="テキスト ボックス 400"/>
        <xdr:cNvSpPr txBox="1"/>
      </xdr:nvSpPr>
      <xdr:spPr>
        <a:xfrm>
          <a:off x="13131800" y="7416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3" name="テキスト ボックス 40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4" name="テキスト ボックス 40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[13.0%]</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128/151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9" name="正方形/長方形 40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0" name="正方形/長方形 40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類似団体平均と比較すると高い水準にあるが、近年は地方債残高が毎年約３億円程度減少し、充当可能基金も増加しており比率はＨ２６を除き年々減少傾向にある。</a:t>
          </a:r>
          <a:endParaRPr kumimoji="1" lang="en-US" altLang="ja-JP" sz="1300">
            <a:latin typeface="ＭＳ Ｐゴシック"/>
          </a:endParaRPr>
        </a:p>
        <a:p>
          <a:r>
            <a:rPr kumimoji="1" lang="ja-JP" altLang="en-US" sz="1300">
              <a:latin typeface="ＭＳ Ｐゴシック"/>
            </a:rPr>
            <a:t>　今後も公債費等義務的経費の削減を中心とした財政の健全化に努める。</a:t>
          </a:r>
        </a:p>
      </xdr:txBody>
    </xdr:sp>
    <xdr:clientData/>
  </xdr:twoCellAnchor>
  <xdr:oneCellAnchor>
    <xdr:from>
      <xdr:col>18</xdr:col>
      <xdr:colOff>444500</xdr:colOff>
      <xdr:row>10</xdr:row>
      <xdr:rowOff>63500</xdr:rowOff>
    </xdr:from>
    <xdr:ext cx="298543" cy="225703"/>
    <xdr:sp macro="" textlink="">
      <xdr:nvSpPr>
        <xdr:cNvPr id="415" name="テキスト ボックス 41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6" name="直線コネクタ 41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7" name="テキスト ボックス 41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18" name="直線コネクタ 417"/>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19" name="テキスト ボックス 418"/>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0" name="直線コネクタ 419"/>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1" name="テキスト ボックス 420"/>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2" name="直線コネクタ 421"/>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3" name="テキスト ボックス 422"/>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4" name="直線コネクタ 423"/>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25" name="テキスト ボックス 424"/>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26" name="直線コネクタ 425"/>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27" name="テキスト ボックス 426"/>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28" name="直線コネクタ 427"/>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29" name="テキスト ボックス 428"/>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23</xdr:row>
      <xdr:rowOff>50347</xdr:rowOff>
    </xdr:to>
    <xdr:cxnSp macro="">
      <xdr:nvCxnSpPr>
        <xdr:cNvPr id="432" name="直線コネクタ 431"/>
        <xdr:cNvCxnSpPr/>
      </xdr:nvCxnSpPr>
      <xdr:spPr>
        <a:xfrm flipV="1">
          <a:off x="17018000" y="2313214"/>
          <a:ext cx="0" cy="16804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22424</xdr:rowOff>
    </xdr:from>
    <xdr:ext cx="762000" cy="259045"/>
    <xdr:sp macro="" textlink="">
      <xdr:nvSpPr>
        <xdr:cNvPr id="433" name="将来負担の状況最小値テキスト"/>
        <xdr:cNvSpPr txBox="1"/>
      </xdr:nvSpPr>
      <xdr:spPr>
        <a:xfrm>
          <a:off x="17106900" y="3965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97.5</a:t>
          </a:r>
          <a:endParaRPr kumimoji="1" lang="ja-JP" altLang="en-US" sz="1000" b="1">
            <a:latin typeface="ＭＳ Ｐゴシック"/>
          </a:endParaRPr>
        </a:p>
      </xdr:txBody>
    </xdr:sp>
    <xdr:clientData/>
  </xdr:oneCellAnchor>
  <xdr:twoCellAnchor>
    <xdr:from>
      <xdr:col>24</xdr:col>
      <xdr:colOff>469900</xdr:colOff>
      <xdr:row>23</xdr:row>
      <xdr:rowOff>50347</xdr:rowOff>
    </xdr:from>
    <xdr:to>
      <xdr:col>24</xdr:col>
      <xdr:colOff>647700</xdr:colOff>
      <xdr:row>23</xdr:row>
      <xdr:rowOff>50347</xdr:rowOff>
    </xdr:to>
    <xdr:cxnSp macro="">
      <xdr:nvCxnSpPr>
        <xdr:cNvPr id="434" name="直線コネクタ 433"/>
        <xdr:cNvCxnSpPr/>
      </xdr:nvCxnSpPr>
      <xdr:spPr>
        <a:xfrm>
          <a:off x="16929100" y="3993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119941</xdr:rowOff>
    </xdr:from>
    <xdr:ext cx="762000" cy="259045"/>
    <xdr:sp macro="" textlink="">
      <xdr:nvSpPr>
        <xdr:cNvPr id="435"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36" name="直線コネクタ 435"/>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136979</xdr:rowOff>
    </xdr:from>
    <xdr:to>
      <xdr:col>24</xdr:col>
      <xdr:colOff>558800</xdr:colOff>
      <xdr:row>16</xdr:row>
      <xdr:rowOff>123281</xdr:rowOff>
    </xdr:to>
    <xdr:cxnSp macro="">
      <xdr:nvCxnSpPr>
        <xdr:cNvPr id="437" name="直線コネクタ 436"/>
        <xdr:cNvCxnSpPr/>
      </xdr:nvCxnSpPr>
      <xdr:spPr>
        <a:xfrm flipV="1">
          <a:off x="16179800" y="2537279"/>
          <a:ext cx="838200" cy="329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62791</xdr:rowOff>
    </xdr:from>
    <xdr:ext cx="762000" cy="259045"/>
    <xdr:sp macro="" textlink="">
      <xdr:nvSpPr>
        <xdr:cNvPr id="438" name="将来負担の状況平均値テキスト"/>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33564</xdr:rowOff>
    </xdr:from>
    <xdr:to>
      <xdr:col>24</xdr:col>
      <xdr:colOff>609600</xdr:colOff>
      <xdr:row>13</xdr:row>
      <xdr:rowOff>135164</xdr:rowOff>
    </xdr:to>
    <xdr:sp macro="" textlink="">
      <xdr:nvSpPr>
        <xdr:cNvPr id="439" name="フローチャート : 判断 438"/>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123281</xdr:rowOff>
    </xdr:from>
    <xdr:to>
      <xdr:col>23</xdr:col>
      <xdr:colOff>406400</xdr:colOff>
      <xdr:row>18</xdr:row>
      <xdr:rowOff>140607</xdr:rowOff>
    </xdr:to>
    <xdr:cxnSp macro="">
      <xdr:nvCxnSpPr>
        <xdr:cNvPr id="440" name="直線コネクタ 439"/>
        <xdr:cNvCxnSpPr/>
      </xdr:nvCxnSpPr>
      <xdr:spPr>
        <a:xfrm flipV="1">
          <a:off x="15290800" y="2866481"/>
          <a:ext cx="889000" cy="36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13</xdr:row>
      <xdr:rowOff>33564</xdr:rowOff>
    </xdr:from>
    <xdr:to>
      <xdr:col>23</xdr:col>
      <xdr:colOff>457200</xdr:colOff>
      <xdr:row>13</xdr:row>
      <xdr:rowOff>135164</xdr:rowOff>
    </xdr:to>
    <xdr:sp macro="" textlink="">
      <xdr:nvSpPr>
        <xdr:cNvPr id="441" name="フローチャート : 判断 440"/>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11</xdr:row>
      <xdr:rowOff>145341</xdr:rowOff>
    </xdr:from>
    <xdr:ext cx="736600" cy="259045"/>
    <xdr:sp macro="" textlink="">
      <xdr:nvSpPr>
        <xdr:cNvPr id="442" name="テキスト ボックス 441"/>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18234</xdr:rowOff>
    </xdr:from>
    <xdr:to>
      <xdr:col>22</xdr:col>
      <xdr:colOff>203200</xdr:colOff>
      <xdr:row>18</xdr:row>
      <xdr:rowOff>140607</xdr:rowOff>
    </xdr:to>
    <xdr:cxnSp macro="">
      <xdr:nvCxnSpPr>
        <xdr:cNvPr id="443" name="直線コネクタ 442"/>
        <xdr:cNvCxnSpPr/>
      </xdr:nvCxnSpPr>
      <xdr:spPr>
        <a:xfrm>
          <a:off x="14401800" y="3104334"/>
          <a:ext cx="889000" cy="122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13</xdr:row>
      <xdr:rowOff>33564</xdr:rowOff>
    </xdr:from>
    <xdr:to>
      <xdr:col>22</xdr:col>
      <xdr:colOff>254000</xdr:colOff>
      <xdr:row>13</xdr:row>
      <xdr:rowOff>135164</xdr:rowOff>
    </xdr:to>
    <xdr:sp macro="" textlink="">
      <xdr:nvSpPr>
        <xdr:cNvPr id="444" name="フローチャート : 判断 443"/>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11</xdr:row>
      <xdr:rowOff>145341</xdr:rowOff>
    </xdr:from>
    <xdr:ext cx="762000" cy="259045"/>
    <xdr:sp macro="" textlink="">
      <xdr:nvSpPr>
        <xdr:cNvPr id="445" name="テキスト ボックス 444"/>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18234</xdr:rowOff>
    </xdr:from>
    <xdr:to>
      <xdr:col>21</xdr:col>
      <xdr:colOff>0</xdr:colOff>
      <xdr:row>18</xdr:row>
      <xdr:rowOff>82006</xdr:rowOff>
    </xdr:to>
    <xdr:cxnSp macro="">
      <xdr:nvCxnSpPr>
        <xdr:cNvPr id="446" name="直線コネクタ 445"/>
        <xdr:cNvCxnSpPr/>
      </xdr:nvCxnSpPr>
      <xdr:spPr>
        <a:xfrm flipV="1">
          <a:off x="13512800" y="3104334"/>
          <a:ext cx="889000" cy="63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13</xdr:row>
      <xdr:rowOff>33564</xdr:rowOff>
    </xdr:from>
    <xdr:to>
      <xdr:col>21</xdr:col>
      <xdr:colOff>50800</xdr:colOff>
      <xdr:row>13</xdr:row>
      <xdr:rowOff>135164</xdr:rowOff>
    </xdr:to>
    <xdr:sp macro="" textlink="">
      <xdr:nvSpPr>
        <xdr:cNvPr id="447" name="フローチャート : 判断 446"/>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11</xdr:row>
      <xdr:rowOff>145341</xdr:rowOff>
    </xdr:from>
    <xdr:ext cx="762000" cy="259045"/>
    <xdr:sp macro="" textlink="">
      <xdr:nvSpPr>
        <xdr:cNvPr id="448" name="テキスト ボックス 447"/>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33564</xdr:rowOff>
    </xdr:from>
    <xdr:to>
      <xdr:col>19</xdr:col>
      <xdr:colOff>533400</xdr:colOff>
      <xdr:row>13</xdr:row>
      <xdr:rowOff>135164</xdr:rowOff>
    </xdr:to>
    <xdr:sp macro="" textlink="">
      <xdr:nvSpPr>
        <xdr:cNvPr id="449" name="フローチャート : 判断 448"/>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11</xdr:row>
      <xdr:rowOff>145341</xdr:rowOff>
    </xdr:from>
    <xdr:ext cx="762000" cy="259045"/>
    <xdr:sp macro="" textlink="">
      <xdr:nvSpPr>
        <xdr:cNvPr id="450" name="テキスト ボックス 449"/>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14</xdr:row>
      <xdr:rowOff>86179</xdr:rowOff>
    </xdr:from>
    <xdr:to>
      <xdr:col>24</xdr:col>
      <xdr:colOff>609600</xdr:colOff>
      <xdr:row>15</xdr:row>
      <xdr:rowOff>16329</xdr:rowOff>
    </xdr:to>
    <xdr:sp macro="" textlink="">
      <xdr:nvSpPr>
        <xdr:cNvPr id="456" name="円/楕円 455"/>
        <xdr:cNvSpPr/>
      </xdr:nvSpPr>
      <xdr:spPr>
        <a:xfrm>
          <a:off x="16967200" y="2486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58256</xdr:rowOff>
    </xdr:from>
    <xdr:ext cx="762000" cy="259045"/>
    <xdr:sp macro="" textlink="">
      <xdr:nvSpPr>
        <xdr:cNvPr id="457" name="将来負担の状況該当値テキスト"/>
        <xdr:cNvSpPr txBox="1"/>
      </xdr:nvSpPr>
      <xdr:spPr>
        <a:xfrm>
          <a:off x="17106900" y="2458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72481</xdr:rowOff>
    </xdr:from>
    <xdr:to>
      <xdr:col>23</xdr:col>
      <xdr:colOff>457200</xdr:colOff>
      <xdr:row>17</xdr:row>
      <xdr:rowOff>2631</xdr:rowOff>
    </xdr:to>
    <xdr:sp macro="" textlink="">
      <xdr:nvSpPr>
        <xdr:cNvPr id="458" name="円/楕円 457"/>
        <xdr:cNvSpPr/>
      </xdr:nvSpPr>
      <xdr:spPr>
        <a:xfrm>
          <a:off x="16129000" y="2815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158858</xdr:rowOff>
    </xdr:from>
    <xdr:ext cx="736600" cy="259045"/>
    <xdr:sp macro="" textlink="">
      <xdr:nvSpPr>
        <xdr:cNvPr id="459" name="テキスト ボックス 458"/>
        <xdr:cNvSpPr txBox="1"/>
      </xdr:nvSpPr>
      <xdr:spPr>
        <a:xfrm>
          <a:off x="15798800" y="29020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32.1</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89807</xdr:rowOff>
    </xdr:from>
    <xdr:to>
      <xdr:col>22</xdr:col>
      <xdr:colOff>254000</xdr:colOff>
      <xdr:row>19</xdr:row>
      <xdr:rowOff>19957</xdr:rowOff>
    </xdr:to>
    <xdr:sp macro="" textlink="">
      <xdr:nvSpPr>
        <xdr:cNvPr id="460" name="円/楕円 459"/>
        <xdr:cNvSpPr/>
      </xdr:nvSpPr>
      <xdr:spPr>
        <a:xfrm>
          <a:off x="15240000" y="317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19</xdr:row>
      <xdr:rowOff>4734</xdr:rowOff>
    </xdr:from>
    <xdr:ext cx="762000" cy="259045"/>
    <xdr:sp macro="" textlink="">
      <xdr:nvSpPr>
        <xdr:cNvPr id="461" name="テキスト ボックス 460"/>
        <xdr:cNvSpPr txBox="1"/>
      </xdr:nvSpPr>
      <xdr:spPr>
        <a:xfrm>
          <a:off x="14909800" y="326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53.0</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138884</xdr:rowOff>
    </xdr:from>
    <xdr:to>
      <xdr:col>21</xdr:col>
      <xdr:colOff>50800</xdr:colOff>
      <xdr:row>18</xdr:row>
      <xdr:rowOff>69034</xdr:rowOff>
    </xdr:to>
    <xdr:sp macro="" textlink="">
      <xdr:nvSpPr>
        <xdr:cNvPr id="462" name="円/楕円 461"/>
        <xdr:cNvSpPr/>
      </xdr:nvSpPr>
      <xdr:spPr>
        <a:xfrm>
          <a:off x="14351000" y="3053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53811</xdr:rowOff>
    </xdr:from>
    <xdr:ext cx="762000" cy="259045"/>
    <xdr:sp macro="" textlink="">
      <xdr:nvSpPr>
        <xdr:cNvPr id="463" name="テキスト ボックス 462"/>
        <xdr:cNvSpPr txBox="1"/>
      </xdr:nvSpPr>
      <xdr:spPr>
        <a:xfrm>
          <a:off x="14020800" y="3139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45.9</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31206</xdr:rowOff>
    </xdr:from>
    <xdr:to>
      <xdr:col>19</xdr:col>
      <xdr:colOff>533400</xdr:colOff>
      <xdr:row>18</xdr:row>
      <xdr:rowOff>132806</xdr:rowOff>
    </xdr:to>
    <xdr:sp macro="" textlink="">
      <xdr:nvSpPr>
        <xdr:cNvPr id="464" name="円/楕円 463"/>
        <xdr:cNvSpPr/>
      </xdr:nvSpPr>
      <xdr:spPr>
        <a:xfrm>
          <a:off x="13462000" y="3117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117583</xdr:rowOff>
    </xdr:from>
    <xdr:ext cx="762000" cy="259045"/>
    <xdr:sp macro="" textlink="">
      <xdr:nvSpPr>
        <xdr:cNvPr id="465" name="テキスト ボックス 464"/>
        <xdr:cNvSpPr txBox="1"/>
      </xdr:nvSpPr>
      <xdr:spPr>
        <a:xfrm>
          <a:off x="13131800" y="3203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北海道妹背牛町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3,110
3,097
48.64
3,310,094
3,259,214
50,880
2,102,805
3,072,530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10.7
13.0</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91/151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必要最小限の退職者補充により、職員数の削減を図っているが職員の平均年齢が高いことや再任用職員の雇用等もあり類似団体平均値を上回っている。</a:t>
          </a:r>
          <a:endParaRPr kumimoji="1" lang="en-US" altLang="ja-JP" sz="1300">
            <a:latin typeface="ＭＳ Ｐゴシック"/>
          </a:endParaRPr>
        </a:p>
        <a:p>
          <a:r>
            <a:rPr kumimoji="1" lang="ja-JP" altLang="en-US" sz="1300">
              <a:latin typeface="ＭＳ Ｐゴシック"/>
            </a:rPr>
            <a:t>　今後も適正な人員管理により人件費の抑制に努める。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145288</xdr:rowOff>
    </xdr:from>
    <xdr:to>
      <xdr:col>7</xdr:col>
      <xdr:colOff>15875</xdr:colOff>
      <xdr:row>41</xdr:row>
      <xdr:rowOff>65278</xdr:rowOff>
    </xdr:to>
    <xdr:cxnSp macro="">
      <xdr:nvCxnSpPr>
        <xdr:cNvPr id="59" name="直線コネクタ 58"/>
        <xdr:cNvCxnSpPr/>
      </xdr:nvCxnSpPr>
      <xdr:spPr>
        <a:xfrm flipV="1">
          <a:off x="4826000" y="5631688"/>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37355</xdr:rowOff>
    </xdr:from>
    <xdr:ext cx="762000" cy="259045"/>
    <xdr:sp macro="" textlink="">
      <xdr:nvSpPr>
        <xdr:cNvPr id="60" name="人件費最小値テキスト"/>
        <xdr:cNvSpPr txBox="1"/>
      </xdr:nvSpPr>
      <xdr:spPr>
        <a:xfrm>
          <a:off x="4914900" y="706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39.9</a:t>
          </a:r>
          <a:endParaRPr kumimoji="1" lang="ja-JP" altLang="en-US" sz="1000" b="1">
            <a:latin typeface="ＭＳ Ｐゴシック"/>
          </a:endParaRPr>
        </a:p>
      </xdr:txBody>
    </xdr:sp>
    <xdr:clientData/>
  </xdr:oneCellAnchor>
  <xdr:twoCellAnchor>
    <xdr:from>
      <xdr:col>6</xdr:col>
      <xdr:colOff>612775</xdr:colOff>
      <xdr:row>41</xdr:row>
      <xdr:rowOff>65278</xdr:rowOff>
    </xdr:from>
    <xdr:to>
      <xdr:col>7</xdr:col>
      <xdr:colOff>104775</xdr:colOff>
      <xdr:row>41</xdr:row>
      <xdr:rowOff>65278</xdr:rowOff>
    </xdr:to>
    <xdr:cxnSp macro="">
      <xdr:nvCxnSpPr>
        <xdr:cNvPr id="61" name="直線コネクタ 60"/>
        <xdr:cNvCxnSpPr/>
      </xdr:nvCxnSpPr>
      <xdr:spPr>
        <a:xfrm>
          <a:off x="4737100" y="709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60215</xdr:rowOff>
    </xdr:from>
    <xdr:ext cx="762000" cy="259045"/>
    <xdr:sp macro="" textlink="">
      <xdr:nvSpPr>
        <xdr:cNvPr id="62" name="人件費最大値テキスト"/>
        <xdr:cNvSpPr txBox="1"/>
      </xdr:nvSpPr>
      <xdr:spPr>
        <a:xfrm>
          <a:off x="4914900" y="537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6</xdr:col>
      <xdr:colOff>612775</xdr:colOff>
      <xdr:row>32</xdr:row>
      <xdr:rowOff>145288</xdr:rowOff>
    </xdr:from>
    <xdr:to>
      <xdr:col>7</xdr:col>
      <xdr:colOff>104775</xdr:colOff>
      <xdr:row>32</xdr:row>
      <xdr:rowOff>145288</xdr:rowOff>
    </xdr:to>
    <xdr:cxnSp macro="">
      <xdr:nvCxnSpPr>
        <xdr:cNvPr id="63" name="直線コネクタ 62"/>
        <xdr:cNvCxnSpPr/>
      </xdr:nvCxnSpPr>
      <xdr:spPr>
        <a:xfrm>
          <a:off x="4737100" y="5631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56134</xdr:rowOff>
    </xdr:from>
    <xdr:to>
      <xdr:col>7</xdr:col>
      <xdr:colOff>15875</xdr:colOff>
      <xdr:row>37</xdr:row>
      <xdr:rowOff>78994</xdr:rowOff>
    </xdr:to>
    <xdr:cxnSp macro="">
      <xdr:nvCxnSpPr>
        <xdr:cNvPr id="64" name="直線コネクタ 63"/>
        <xdr:cNvCxnSpPr/>
      </xdr:nvCxnSpPr>
      <xdr:spPr>
        <a:xfrm flipV="1">
          <a:off x="3987800" y="639978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124731</xdr:rowOff>
    </xdr:from>
    <xdr:ext cx="762000" cy="259045"/>
    <xdr:sp macro="" textlink="">
      <xdr:nvSpPr>
        <xdr:cNvPr id="65" name="人件費平均値テキスト"/>
        <xdr:cNvSpPr txBox="1"/>
      </xdr:nvSpPr>
      <xdr:spPr>
        <a:xfrm>
          <a:off x="4914900" y="6125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108204</xdr:rowOff>
    </xdr:from>
    <xdr:to>
      <xdr:col>7</xdr:col>
      <xdr:colOff>66675</xdr:colOff>
      <xdr:row>37</xdr:row>
      <xdr:rowOff>38354</xdr:rowOff>
    </xdr:to>
    <xdr:sp macro="" textlink="">
      <xdr:nvSpPr>
        <xdr:cNvPr id="66" name="フローチャート : 判断 65"/>
        <xdr:cNvSpPr/>
      </xdr:nvSpPr>
      <xdr:spPr>
        <a:xfrm>
          <a:off x="4775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78994</xdr:rowOff>
    </xdr:from>
    <xdr:to>
      <xdr:col>5</xdr:col>
      <xdr:colOff>549275</xdr:colOff>
      <xdr:row>37</xdr:row>
      <xdr:rowOff>133858</xdr:rowOff>
    </xdr:to>
    <xdr:cxnSp macro="">
      <xdr:nvCxnSpPr>
        <xdr:cNvPr id="67" name="直線コネクタ 66"/>
        <xdr:cNvCxnSpPr/>
      </xdr:nvCxnSpPr>
      <xdr:spPr>
        <a:xfrm flipV="1">
          <a:off x="3098800" y="642264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103632</xdr:rowOff>
    </xdr:from>
    <xdr:to>
      <xdr:col>5</xdr:col>
      <xdr:colOff>600075</xdr:colOff>
      <xdr:row>37</xdr:row>
      <xdr:rowOff>33782</xdr:rowOff>
    </xdr:to>
    <xdr:sp macro="" textlink="">
      <xdr:nvSpPr>
        <xdr:cNvPr id="68" name="フローチャート : 判断 67"/>
        <xdr:cNvSpPr/>
      </xdr:nvSpPr>
      <xdr:spPr>
        <a:xfrm>
          <a:off x="3937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43959</xdr:rowOff>
    </xdr:from>
    <xdr:ext cx="736600" cy="259045"/>
    <xdr:sp macro="" textlink="">
      <xdr:nvSpPr>
        <xdr:cNvPr id="69" name="テキスト ボックス 68"/>
        <xdr:cNvSpPr txBox="1"/>
      </xdr:nvSpPr>
      <xdr:spPr>
        <a:xfrm>
          <a:off x="3606800" y="6044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42418</xdr:rowOff>
    </xdr:from>
    <xdr:to>
      <xdr:col>4</xdr:col>
      <xdr:colOff>346075</xdr:colOff>
      <xdr:row>37</xdr:row>
      <xdr:rowOff>133858</xdr:rowOff>
    </xdr:to>
    <xdr:cxnSp macro="">
      <xdr:nvCxnSpPr>
        <xdr:cNvPr id="70" name="直線コネクタ 69"/>
        <xdr:cNvCxnSpPr/>
      </xdr:nvCxnSpPr>
      <xdr:spPr>
        <a:xfrm>
          <a:off x="2209800" y="6386068"/>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131064</xdr:rowOff>
    </xdr:from>
    <xdr:to>
      <xdr:col>4</xdr:col>
      <xdr:colOff>396875</xdr:colOff>
      <xdr:row>37</xdr:row>
      <xdr:rowOff>61214</xdr:rowOff>
    </xdr:to>
    <xdr:sp macro="" textlink="">
      <xdr:nvSpPr>
        <xdr:cNvPr id="71" name="フローチャート : 判断 70"/>
        <xdr:cNvSpPr/>
      </xdr:nvSpPr>
      <xdr:spPr>
        <a:xfrm>
          <a:off x="3048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71391</xdr:rowOff>
    </xdr:from>
    <xdr:ext cx="762000" cy="259045"/>
    <xdr:sp macro="" textlink="">
      <xdr:nvSpPr>
        <xdr:cNvPr id="72" name="テキスト ボックス 71"/>
        <xdr:cNvSpPr txBox="1"/>
      </xdr:nvSpPr>
      <xdr:spPr>
        <a:xfrm>
          <a:off x="2717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42418</xdr:rowOff>
    </xdr:from>
    <xdr:to>
      <xdr:col>3</xdr:col>
      <xdr:colOff>142875</xdr:colOff>
      <xdr:row>37</xdr:row>
      <xdr:rowOff>101854</xdr:rowOff>
    </xdr:to>
    <xdr:cxnSp macro="">
      <xdr:nvCxnSpPr>
        <xdr:cNvPr id="73" name="直線コネクタ 72"/>
        <xdr:cNvCxnSpPr/>
      </xdr:nvCxnSpPr>
      <xdr:spPr>
        <a:xfrm flipV="1">
          <a:off x="1320800" y="638606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80772</xdr:rowOff>
    </xdr:from>
    <xdr:to>
      <xdr:col>3</xdr:col>
      <xdr:colOff>193675</xdr:colOff>
      <xdr:row>37</xdr:row>
      <xdr:rowOff>10922</xdr:rowOff>
    </xdr:to>
    <xdr:sp macro="" textlink="">
      <xdr:nvSpPr>
        <xdr:cNvPr id="74" name="フローチャート : 判断 73"/>
        <xdr:cNvSpPr/>
      </xdr:nvSpPr>
      <xdr:spPr>
        <a:xfrm>
          <a:off x="2159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21099</xdr:rowOff>
    </xdr:from>
    <xdr:ext cx="762000" cy="259045"/>
    <xdr:sp macro="" textlink="">
      <xdr:nvSpPr>
        <xdr:cNvPr id="75" name="テキスト ボックス 74"/>
        <xdr:cNvSpPr txBox="1"/>
      </xdr:nvSpPr>
      <xdr:spPr>
        <a:xfrm>
          <a:off x="1828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99060</xdr:rowOff>
    </xdr:from>
    <xdr:to>
      <xdr:col>1</xdr:col>
      <xdr:colOff>676275</xdr:colOff>
      <xdr:row>37</xdr:row>
      <xdr:rowOff>29210</xdr:rowOff>
    </xdr:to>
    <xdr:sp macro="" textlink="">
      <xdr:nvSpPr>
        <xdr:cNvPr id="76" name="フローチャート : 判断 75"/>
        <xdr:cNvSpPr/>
      </xdr:nvSpPr>
      <xdr:spPr>
        <a:xfrm>
          <a:off x="1270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39387</xdr:rowOff>
    </xdr:from>
    <xdr:ext cx="762000" cy="259045"/>
    <xdr:sp macro="" textlink="">
      <xdr:nvSpPr>
        <xdr:cNvPr id="77" name="テキスト ボックス 76"/>
        <xdr:cNvSpPr txBox="1"/>
      </xdr:nvSpPr>
      <xdr:spPr>
        <a:xfrm>
          <a:off x="939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37</xdr:row>
      <xdr:rowOff>5334</xdr:rowOff>
    </xdr:from>
    <xdr:to>
      <xdr:col>7</xdr:col>
      <xdr:colOff>66675</xdr:colOff>
      <xdr:row>37</xdr:row>
      <xdr:rowOff>106934</xdr:rowOff>
    </xdr:to>
    <xdr:sp macro="" textlink="">
      <xdr:nvSpPr>
        <xdr:cNvPr id="83" name="円/楕円 82"/>
        <xdr:cNvSpPr/>
      </xdr:nvSpPr>
      <xdr:spPr>
        <a:xfrm>
          <a:off x="47752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148861</xdr:rowOff>
    </xdr:from>
    <xdr:ext cx="762000" cy="259045"/>
    <xdr:sp macro="" textlink="">
      <xdr:nvSpPr>
        <xdr:cNvPr id="84" name="人件費該当値テキスト"/>
        <xdr:cNvSpPr txBox="1"/>
      </xdr:nvSpPr>
      <xdr:spPr>
        <a:xfrm>
          <a:off x="49149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24.7</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28194</xdr:rowOff>
    </xdr:from>
    <xdr:to>
      <xdr:col>5</xdr:col>
      <xdr:colOff>600075</xdr:colOff>
      <xdr:row>37</xdr:row>
      <xdr:rowOff>129794</xdr:rowOff>
    </xdr:to>
    <xdr:sp macro="" textlink="">
      <xdr:nvSpPr>
        <xdr:cNvPr id="85" name="円/楕円 84"/>
        <xdr:cNvSpPr/>
      </xdr:nvSpPr>
      <xdr:spPr>
        <a:xfrm>
          <a:off x="3937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114571</xdr:rowOff>
    </xdr:from>
    <xdr:ext cx="736600" cy="259045"/>
    <xdr:sp macro="" textlink="">
      <xdr:nvSpPr>
        <xdr:cNvPr id="86" name="テキスト ボックス 85"/>
        <xdr:cNvSpPr txBox="1"/>
      </xdr:nvSpPr>
      <xdr:spPr>
        <a:xfrm>
          <a:off x="3606800" y="6458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83058</xdr:rowOff>
    </xdr:from>
    <xdr:to>
      <xdr:col>4</xdr:col>
      <xdr:colOff>396875</xdr:colOff>
      <xdr:row>38</xdr:row>
      <xdr:rowOff>13208</xdr:rowOff>
    </xdr:to>
    <xdr:sp macro="" textlink="">
      <xdr:nvSpPr>
        <xdr:cNvPr id="87" name="円/楕円 86"/>
        <xdr:cNvSpPr/>
      </xdr:nvSpPr>
      <xdr:spPr>
        <a:xfrm>
          <a:off x="30480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169435</xdr:rowOff>
    </xdr:from>
    <xdr:ext cx="762000" cy="259045"/>
    <xdr:sp macro="" textlink="">
      <xdr:nvSpPr>
        <xdr:cNvPr id="88" name="テキスト ボックス 87"/>
        <xdr:cNvSpPr txBox="1"/>
      </xdr:nvSpPr>
      <xdr:spPr>
        <a:xfrm>
          <a:off x="2717800" y="651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26.4</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163068</xdr:rowOff>
    </xdr:from>
    <xdr:to>
      <xdr:col>3</xdr:col>
      <xdr:colOff>193675</xdr:colOff>
      <xdr:row>37</xdr:row>
      <xdr:rowOff>93218</xdr:rowOff>
    </xdr:to>
    <xdr:sp macro="" textlink="">
      <xdr:nvSpPr>
        <xdr:cNvPr id="89" name="円/楕円 88"/>
        <xdr:cNvSpPr/>
      </xdr:nvSpPr>
      <xdr:spPr>
        <a:xfrm>
          <a:off x="2159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77995</xdr:rowOff>
    </xdr:from>
    <xdr:ext cx="762000" cy="259045"/>
    <xdr:sp macro="" textlink="">
      <xdr:nvSpPr>
        <xdr:cNvPr id="90" name="テキスト ボックス 89"/>
        <xdr:cNvSpPr txBox="1"/>
      </xdr:nvSpPr>
      <xdr:spPr>
        <a:xfrm>
          <a:off x="1828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51054</xdr:rowOff>
    </xdr:from>
    <xdr:to>
      <xdr:col>1</xdr:col>
      <xdr:colOff>676275</xdr:colOff>
      <xdr:row>37</xdr:row>
      <xdr:rowOff>152654</xdr:rowOff>
    </xdr:to>
    <xdr:sp macro="" textlink="">
      <xdr:nvSpPr>
        <xdr:cNvPr id="91" name="円/楕円 90"/>
        <xdr:cNvSpPr/>
      </xdr:nvSpPr>
      <xdr:spPr>
        <a:xfrm>
          <a:off x="12700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137431</xdr:rowOff>
    </xdr:from>
    <xdr:ext cx="762000" cy="259045"/>
    <xdr:sp macro="" textlink="">
      <xdr:nvSpPr>
        <xdr:cNvPr id="92" name="テキスト ボックス 91"/>
        <xdr:cNvSpPr txBox="1"/>
      </xdr:nvSpPr>
      <xdr:spPr>
        <a:xfrm>
          <a:off x="939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35/151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行政改革による徹底した事務事業等の見直し・削減等を図ってきたことにより、近年は類似団体平均値を下回って推移している。</a:t>
          </a:r>
          <a:endParaRPr kumimoji="1" lang="en-US" altLang="ja-JP" sz="1300">
            <a:latin typeface="ＭＳ Ｐゴシック"/>
          </a:endParaRPr>
        </a:p>
        <a:p>
          <a:r>
            <a:rPr kumimoji="1" lang="ja-JP" altLang="en-US" sz="1300">
              <a:latin typeface="ＭＳ Ｐゴシック"/>
            </a:rPr>
            <a:t>　今後も更なる削減に向け、施設の管理運営等を総合的に検討し、より一層の経費削減を図っていく。</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142240</xdr:rowOff>
    </xdr:from>
    <xdr:to>
      <xdr:col>24</xdr:col>
      <xdr:colOff>31750</xdr:colOff>
      <xdr:row>21</xdr:row>
      <xdr:rowOff>69850</xdr:rowOff>
    </xdr:to>
    <xdr:cxnSp macro="">
      <xdr:nvCxnSpPr>
        <xdr:cNvPr id="120" name="直線コネクタ 119"/>
        <xdr:cNvCxnSpPr/>
      </xdr:nvCxnSpPr>
      <xdr:spPr>
        <a:xfrm flipV="1">
          <a:off x="16510000" y="219964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41927</xdr:rowOff>
    </xdr:from>
    <xdr:ext cx="762000" cy="259045"/>
    <xdr:sp macro="" textlink="">
      <xdr:nvSpPr>
        <xdr:cNvPr id="121"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24.0</a:t>
          </a:r>
          <a:endParaRPr kumimoji="1" lang="ja-JP" altLang="en-US" sz="1000" b="1">
            <a:latin typeface="ＭＳ Ｐゴシック"/>
          </a:endParaRPr>
        </a:p>
      </xdr:txBody>
    </xdr:sp>
    <xdr:clientData/>
  </xdr:oneCellAnchor>
  <xdr:twoCellAnchor>
    <xdr:from>
      <xdr:col>23</xdr:col>
      <xdr:colOff>628650</xdr:colOff>
      <xdr:row>21</xdr:row>
      <xdr:rowOff>69850</xdr:rowOff>
    </xdr:from>
    <xdr:to>
      <xdr:col>24</xdr:col>
      <xdr:colOff>120650</xdr:colOff>
      <xdr:row>21</xdr:row>
      <xdr:rowOff>69850</xdr:rowOff>
    </xdr:to>
    <xdr:cxnSp macro="">
      <xdr:nvCxnSpPr>
        <xdr:cNvPr id="122" name="直線コネクタ 121"/>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57167</xdr:rowOff>
    </xdr:from>
    <xdr:ext cx="762000" cy="259045"/>
    <xdr:sp macro="" textlink="">
      <xdr:nvSpPr>
        <xdr:cNvPr id="123" name="物件費最大値テキスト"/>
        <xdr:cNvSpPr txBox="1"/>
      </xdr:nvSpPr>
      <xdr:spPr>
        <a:xfrm>
          <a:off x="16598900" y="1943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23</xdr:col>
      <xdr:colOff>628650</xdr:colOff>
      <xdr:row>12</xdr:row>
      <xdr:rowOff>142240</xdr:rowOff>
    </xdr:from>
    <xdr:to>
      <xdr:col>24</xdr:col>
      <xdr:colOff>120650</xdr:colOff>
      <xdr:row>12</xdr:row>
      <xdr:rowOff>142240</xdr:rowOff>
    </xdr:to>
    <xdr:cxnSp macro="">
      <xdr:nvCxnSpPr>
        <xdr:cNvPr id="124" name="直線コネクタ 123"/>
        <xdr:cNvCxnSpPr/>
      </xdr:nvCxnSpPr>
      <xdr:spPr>
        <a:xfrm>
          <a:off x="16421100" y="2199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92710</xdr:rowOff>
    </xdr:from>
    <xdr:to>
      <xdr:col>24</xdr:col>
      <xdr:colOff>31750</xdr:colOff>
      <xdr:row>15</xdr:row>
      <xdr:rowOff>168910</xdr:rowOff>
    </xdr:to>
    <xdr:cxnSp macro="">
      <xdr:nvCxnSpPr>
        <xdr:cNvPr id="125" name="直線コネクタ 124"/>
        <xdr:cNvCxnSpPr/>
      </xdr:nvCxnSpPr>
      <xdr:spPr>
        <a:xfrm>
          <a:off x="15671800" y="266446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109237</xdr:rowOff>
    </xdr:from>
    <xdr:ext cx="762000" cy="259045"/>
    <xdr:sp macro="" textlink="">
      <xdr:nvSpPr>
        <xdr:cNvPr id="126" name="物件費平均値テキスト"/>
        <xdr:cNvSpPr txBox="1"/>
      </xdr:nvSpPr>
      <xdr:spPr>
        <a:xfrm>
          <a:off x="16598900" y="2852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137160</xdr:rowOff>
    </xdr:from>
    <xdr:to>
      <xdr:col>24</xdr:col>
      <xdr:colOff>82550</xdr:colOff>
      <xdr:row>17</xdr:row>
      <xdr:rowOff>67310</xdr:rowOff>
    </xdr:to>
    <xdr:sp macro="" textlink="">
      <xdr:nvSpPr>
        <xdr:cNvPr id="127" name="フローチャート : 判断 126"/>
        <xdr:cNvSpPr/>
      </xdr:nvSpPr>
      <xdr:spPr>
        <a:xfrm>
          <a:off x="16459200" y="288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92710</xdr:rowOff>
    </xdr:from>
    <xdr:to>
      <xdr:col>22</xdr:col>
      <xdr:colOff>565150</xdr:colOff>
      <xdr:row>15</xdr:row>
      <xdr:rowOff>92710</xdr:rowOff>
    </xdr:to>
    <xdr:cxnSp macro="">
      <xdr:nvCxnSpPr>
        <xdr:cNvPr id="128" name="直線コネクタ 127"/>
        <xdr:cNvCxnSpPr/>
      </xdr:nvCxnSpPr>
      <xdr:spPr>
        <a:xfrm>
          <a:off x="14782800" y="26644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106680</xdr:rowOff>
    </xdr:from>
    <xdr:to>
      <xdr:col>22</xdr:col>
      <xdr:colOff>615950</xdr:colOff>
      <xdr:row>17</xdr:row>
      <xdr:rowOff>36830</xdr:rowOff>
    </xdr:to>
    <xdr:sp macro="" textlink="">
      <xdr:nvSpPr>
        <xdr:cNvPr id="129" name="フローチャート : 判断 128"/>
        <xdr:cNvSpPr/>
      </xdr:nvSpPr>
      <xdr:spPr>
        <a:xfrm>
          <a:off x="15621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21607</xdr:rowOff>
    </xdr:from>
    <xdr:ext cx="736600" cy="259045"/>
    <xdr:sp macro="" textlink="">
      <xdr:nvSpPr>
        <xdr:cNvPr id="130" name="テキスト ボックス 129"/>
        <xdr:cNvSpPr txBox="1"/>
      </xdr:nvSpPr>
      <xdr:spPr>
        <a:xfrm>
          <a:off x="15290800" y="293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46990</xdr:rowOff>
    </xdr:from>
    <xdr:to>
      <xdr:col>21</xdr:col>
      <xdr:colOff>361950</xdr:colOff>
      <xdr:row>15</xdr:row>
      <xdr:rowOff>92710</xdr:rowOff>
    </xdr:to>
    <xdr:cxnSp macro="">
      <xdr:nvCxnSpPr>
        <xdr:cNvPr id="131" name="直線コネクタ 130"/>
        <xdr:cNvCxnSpPr/>
      </xdr:nvCxnSpPr>
      <xdr:spPr>
        <a:xfrm>
          <a:off x="13893800" y="26187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114300</xdr:rowOff>
    </xdr:from>
    <xdr:to>
      <xdr:col>21</xdr:col>
      <xdr:colOff>412750</xdr:colOff>
      <xdr:row>17</xdr:row>
      <xdr:rowOff>44450</xdr:rowOff>
    </xdr:to>
    <xdr:sp macro="" textlink="">
      <xdr:nvSpPr>
        <xdr:cNvPr id="132" name="フローチャート : 判断 131"/>
        <xdr:cNvSpPr/>
      </xdr:nvSpPr>
      <xdr:spPr>
        <a:xfrm>
          <a:off x="14732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29227</xdr:rowOff>
    </xdr:from>
    <xdr:ext cx="762000" cy="259045"/>
    <xdr:sp macro="" textlink="">
      <xdr:nvSpPr>
        <xdr:cNvPr id="133" name="テキスト ボックス 132"/>
        <xdr:cNvSpPr txBox="1"/>
      </xdr:nvSpPr>
      <xdr:spPr>
        <a:xfrm>
          <a:off x="14401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46990</xdr:rowOff>
    </xdr:from>
    <xdr:to>
      <xdr:col>20</xdr:col>
      <xdr:colOff>158750</xdr:colOff>
      <xdr:row>15</xdr:row>
      <xdr:rowOff>62230</xdr:rowOff>
    </xdr:to>
    <xdr:cxnSp macro="">
      <xdr:nvCxnSpPr>
        <xdr:cNvPr id="134" name="直線コネクタ 133"/>
        <xdr:cNvCxnSpPr/>
      </xdr:nvCxnSpPr>
      <xdr:spPr>
        <a:xfrm flipV="1">
          <a:off x="13004800" y="26187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30480</xdr:rowOff>
    </xdr:from>
    <xdr:to>
      <xdr:col>20</xdr:col>
      <xdr:colOff>209550</xdr:colOff>
      <xdr:row>16</xdr:row>
      <xdr:rowOff>132080</xdr:rowOff>
    </xdr:to>
    <xdr:sp macro="" textlink="">
      <xdr:nvSpPr>
        <xdr:cNvPr id="135" name="フローチャート : 判断 134"/>
        <xdr:cNvSpPr/>
      </xdr:nvSpPr>
      <xdr:spPr>
        <a:xfrm>
          <a:off x="13843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116857</xdr:rowOff>
    </xdr:from>
    <xdr:ext cx="762000" cy="259045"/>
    <xdr:sp macro="" textlink="">
      <xdr:nvSpPr>
        <xdr:cNvPr id="136" name="テキスト ボックス 135"/>
        <xdr:cNvSpPr txBox="1"/>
      </xdr:nvSpPr>
      <xdr:spPr>
        <a:xfrm>
          <a:off x="13512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163830</xdr:rowOff>
    </xdr:from>
    <xdr:to>
      <xdr:col>19</xdr:col>
      <xdr:colOff>6350</xdr:colOff>
      <xdr:row>16</xdr:row>
      <xdr:rowOff>93980</xdr:rowOff>
    </xdr:to>
    <xdr:sp macro="" textlink="">
      <xdr:nvSpPr>
        <xdr:cNvPr id="137" name="フローチャート : 判断 136"/>
        <xdr:cNvSpPr/>
      </xdr:nvSpPr>
      <xdr:spPr>
        <a:xfrm>
          <a:off x="12954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78757</xdr:rowOff>
    </xdr:from>
    <xdr:ext cx="762000" cy="259045"/>
    <xdr:sp macro="" textlink="">
      <xdr:nvSpPr>
        <xdr:cNvPr id="138" name="テキスト ボックス 137"/>
        <xdr:cNvSpPr txBox="1"/>
      </xdr:nvSpPr>
      <xdr:spPr>
        <a:xfrm>
          <a:off x="12623800" y="282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15</xdr:row>
      <xdr:rowOff>118110</xdr:rowOff>
    </xdr:from>
    <xdr:to>
      <xdr:col>24</xdr:col>
      <xdr:colOff>82550</xdr:colOff>
      <xdr:row>16</xdr:row>
      <xdr:rowOff>48260</xdr:rowOff>
    </xdr:to>
    <xdr:sp macro="" textlink="">
      <xdr:nvSpPr>
        <xdr:cNvPr id="144" name="円/楕円 143"/>
        <xdr:cNvSpPr/>
      </xdr:nvSpPr>
      <xdr:spPr>
        <a:xfrm>
          <a:off x="16459200" y="268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134637</xdr:rowOff>
    </xdr:from>
    <xdr:ext cx="762000" cy="259045"/>
    <xdr:sp macro="" textlink="">
      <xdr:nvSpPr>
        <xdr:cNvPr id="145" name="物件費該当値テキスト"/>
        <xdr:cNvSpPr txBox="1"/>
      </xdr:nvSpPr>
      <xdr:spPr>
        <a:xfrm>
          <a:off x="16598900" y="253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41910</xdr:rowOff>
    </xdr:from>
    <xdr:to>
      <xdr:col>22</xdr:col>
      <xdr:colOff>615950</xdr:colOff>
      <xdr:row>15</xdr:row>
      <xdr:rowOff>143510</xdr:rowOff>
    </xdr:to>
    <xdr:sp macro="" textlink="">
      <xdr:nvSpPr>
        <xdr:cNvPr id="146" name="円/楕円 145"/>
        <xdr:cNvSpPr/>
      </xdr:nvSpPr>
      <xdr:spPr>
        <a:xfrm>
          <a:off x="15621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153687</xdr:rowOff>
    </xdr:from>
    <xdr:ext cx="736600" cy="259045"/>
    <xdr:sp macro="" textlink="">
      <xdr:nvSpPr>
        <xdr:cNvPr id="147" name="テキスト ボックス 146"/>
        <xdr:cNvSpPr txBox="1"/>
      </xdr:nvSpPr>
      <xdr:spPr>
        <a:xfrm>
          <a:off x="15290800" y="2382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41910</xdr:rowOff>
    </xdr:from>
    <xdr:to>
      <xdr:col>21</xdr:col>
      <xdr:colOff>412750</xdr:colOff>
      <xdr:row>15</xdr:row>
      <xdr:rowOff>143510</xdr:rowOff>
    </xdr:to>
    <xdr:sp macro="" textlink="">
      <xdr:nvSpPr>
        <xdr:cNvPr id="148" name="円/楕円 147"/>
        <xdr:cNvSpPr/>
      </xdr:nvSpPr>
      <xdr:spPr>
        <a:xfrm>
          <a:off x="14732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153687</xdr:rowOff>
    </xdr:from>
    <xdr:ext cx="762000" cy="259045"/>
    <xdr:sp macro="" textlink="">
      <xdr:nvSpPr>
        <xdr:cNvPr id="149" name="テキスト ボックス 148"/>
        <xdr:cNvSpPr txBox="1"/>
      </xdr:nvSpPr>
      <xdr:spPr>
        <a:xfrm>
          <a:off x="14401800" y="238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167640</xdr:rowOff>
    </xdr:from>
    <xdr:to>
      <xdr:col>20</xdr:col>
      <xdr:colOff>209550</xdr:colOff>
      <xdr:row>15</xdr:row>
      <xdr:rowOff>97790</xdr:rowOff>
    </xdr:to>
    <xdr:sp macro="" textlink="">
      <xdr:nvSpPr>
        <xdr:cNvPr id="150" name="円/楕円 149"/>
        <xdr:cNvSpPr/>
      </xdr:nvSpPr>
      <xdr:spPr>
        <a:xfrm>
          <a:off x="138430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107967</xdr:rowOff>
    </xdr:from>
    <xdr:ext cx="762000" cy="259045"/>
    <xdr:sp macro="" textlink="">
      <xdr:nvSpPr>
        <xdr:cNvPr id="151" name="テキスト ボックス 150"/>
        <xdr:cNvSpPr txBox="1"/>
      </xdr:nvSpPr>
      <xdr:spPr>
        <a:xfrm>
          <a:off x="13512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11430</xdr:rowOff>
    </xdr:from>
    <xdr:to>
      <xdr:col>19</xdr:col>
      <xdr:colOff>6350</xdr:colOff>
      <xdr:row>15</xdr:row>
      <xdr:rowOff>113030</xdr:rowOff>
    </xdr:to>
    <xdr:sp macro="" textlink="">
      <xdr:nvSpPr>
        <xdr:cNvPr id="152" name="円/楕円 151"/>
        <xdr:cNvSpPr/>
      </xdr:nvSpPr>
      <xdr:spPr>
        <a:xfrm>
          <a:off x="12954000" y="258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123207</xdr:rowOff>
    </xdr:from>
    <xdr:ext cx="762000" cy="259045"/>
    <xdr:sp macro="" textlink="">
      <xdr:nvSpPr>
        <xdr:cNvPr id="153" name="テキスト ボックス 152"/>
        <xdr:cNvSpPr txBox="1"/>
      </xdr:nvSpPr>
      <xdr:spPr>
        <a:xfrm>
          <a:off x="12623800" y="235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65/151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扶助費にかかる経常収支比率は類似団体よりも低い水準で推移している。</a:t>
          </a:r>
          <a:endParaRPr kumimoji="1" lang="en-US" altLang="ja-JP" sz="1300">
            <a:latin typeface="ＭＳ Ｐゴシック"/>
          </a:endParaRPr>
        </a:p>
        <a:p>
          <a:r>
            <a:rPr kumimoji="1" lang="ja-JP" altLang="en-US" sz="1300">
              <a:latin typeface="ＭＳ Ｐゴシック"/>
            </a:rPr>
            <a:t>　今後も少子高齢化が進む中、社会保障関連経費の増加が考えられることから、福祉・医療サービス等を低下させることなく各種手当・助成の適正化に努める。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37193</xdr:rowOff>
    </xdr:from>
    <xdr:to>
      <xdr:col>7</xdr:col>
      <xdr:colOff>15875</xdr:colOff>
      <xdr:row>62</xdr:row>
      <xdr:rowOff>29028</xdr:rowOff>
    </xdr:to>
    <xdr:cxnSp macro="">
      <xdr:nvCxnSpPr>
        <xdr:cNvPr id="182" name="直線コネクタ 181"/>
        <xdr:cNvCxnSpPr/>
      </xdr:nvCxnSpPr>
      <xdr:spPr>
        <a:xfrm flipV="1">
          <a:off x="4826000" y="9124043"/>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1105</xdr:rowOff>
    </xdr:from>
    <xdr:ext cx="762000" cy="259045"/>
    <xdr:sp macro="" textlink="">
      <xdr:nvSpPr>
        <xdr:cNvPr id="183" name="扶助費最小値テキスト"/>
        <xdr:cNvSpPr txBox="1"/>
      </xdr:nvSpPr>
      <xdr:spPr>
        <a:xfrm>
          <a:off x="4914900" y="10631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6</xdr:col>
      <xdr:colOff>612775</xdr:colOff>
      <xdr:row>62</xdr:row>
      <xdr:rowOff>29028</xdr:rowOff>
    </xdr:from>
    <xdr:to>
      <xdr:col>7</xdr:col>
      <xdr:colOff>104775</xdr:colOff>
      <xdr:row>62</xdr:row>
      <xdr:rowOff>29028</xdr:rowOff>
    </xdr:to>
    <xdr:cxnSp macro="">
      <xdr:nvCxnSpPr>
        <xdr:cNvPr id="184" name="直線コネクタ 183"/>
        <xdr:cNvCxnSpPr/>
      </xdr:nvCxnSpPr>
      <xdr:spPr>
        <a:xfrm>
          <a:off x="4737100" y="10658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123570</xdr:rowOff>
    </xdr:from>
    <xdr:ext cx="762000" cy="259045"/>
    <xdr:sp macro="" textlink="">
      <xdr:nvSpPr>
        <xdr:cNvPr id="185"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6</xdr:col>
      <xdr:colOff>612775</xdr:colOff>
      <xdr:row>53</xdr:row>
      <xdr:rowOff>37193</xdr:rowOff>
    </xdr:from>
    <xdr:to>
      <xdr:col>7</xdr:col>
      <xdr:colOff>104775</xdr:colOff>
      <xdr:row>53</xdr:row>
      <xdr:rowOff>37193</xdr:rowOff>
    </xdr:to>
    <xdr:cxnSp macro="">
      <xdr:nvCxnSpPr>
        <xdr:cNvPr id="186" name="直線コネクタ 185"/>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143328</xdr:rowOff>
    </xdr:from>
    <xdr:to>
      <xdr:col>7</xdr:col>
      <xdr:colOff>15875</xdr:colOff>
      <xdr:row>54</xdr:row>
      <xdr:rowOff>143328</xdr:rowOff>
    </xdr:to>
    <xdr:cxnSp macro="">
      <xdr:nvCxnSpPr>
        <xdr:cNvPr id="187" name="直線コネクタ 186"/>
        <xdr:cNvCxnSpPr/>
      </xdr:nvCxnSpPr>
      <xdr:spPr>
        <a:xfrm>
          <a:off x="3987800" y="94016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146249</xdr:rowOff>
    </xdr:from>
    <xdr:ext cx="762000" cy="259045"/>
    <xdr:sp macro="" textlink="">
      <xdr:nvSpPr>
        <xdr:cNvPr id="188" name="扶助費平均値テキスト"/>
        <xdr:cNvSpPr txBox="1"/>
      </xdr:nvSpPr>
      <xdr:spPr>
        <a:xfrm>
          <a:off x="4914900" y="9404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2722</xdr:rowOff>
    </xdr:from>
    <xdr:to>
      <xdr:col>7</xdr:col>
      <xdr:colOff>66675</xdr:colOff>
      <xdr:row>55</xdr:row>
      <xdr:rowOff>104322</xdr:rowOff>
    </xdr:to>
    <xdr:sp macro="" textlink="">
      <xdr:nvSpPr>
        <xdr:cNvPr id="189" name="フローチャート : 判断 188"/>
        <xdr:cNvSpPr/>
      </xdr:nvSpPr>
      <xdr:spPr>
        <a:xfrm>
          <a:off x="47752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143328</xdr:rowOff>
    </xdr:from>
    <xdr:to>
      <xdr:col>5</xdr:col>
      <xdr:colOff>549275</xdr:colOff>
      <xdr:row>55</xdr:row>
      <xdr:rowOff>20865</xdr:rowOff>
    </xdr:to>
    <xdr:cxnSp macro="">
      <xdr:nvCxnSpPr>
        <xdr:cNvPr id="190" name="直線コネクタ 189"/>
        <xdr:cNvCxnSpPr/>
      </xdr:nvCxnSpPr>
      <xdr:spPr>
        <a:xfrm flipV="1">
          <a:off x="3098800" y="9401628"/>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157843</xdr:rowOff>
    </xdr:from>
    <xdr:to>
      <xdr:col>5</xdr:col>
      <xdr:colOff>600075</xdr:colOff>
      <xdr:row>55</xdr:row>
      <xdr:rowOff>87993</xdr:rowOff>
    </xdr:to>
    <xdr:sp macro="" textlink="">
      <xdr:nvSpPr>
        <xdr:cNvPr id="191" name="フローチャート : 判断 190"/>
        <xdr:cNvSpPr/>
      </xdr:nvSpPr>
      <xdr:spPr>
        <a:xfrm>
          <a:off x="39370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72770</xdr:rowOff>
    </xdr:from>
    <xdr:ext cx="736600" cy="259045"/>
    <xdr:sp macro="" textlink="">
      <xdr:nvSpPr>
        <xdr:cNvPr id="192" name="テキスト ボックス 191"/>
        <xdr:cNvSpPr txBox="1"/>
      </xdr:nvSpPr>
      <xdr:spPr>
        <a:xfrm>
          <a:off x="3606800" y="9502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110672</xdr:rowOff>
    </xdr:from>
    <xdr:to>
      <xdr:col>4</xdr:col>
      <xdr:colOff>346075</xdr:colOff>
      <xdr:row>55</xdr:row>
      <xdr:rowOff>20865</xdr:rowOff>
    </xdr:to>
    <xdr:cxnSp macro="">
      <xdr:nvCxnSpPr>
        <xdr:cNvPr id="193" name="直線コネクタ 192"/>
        <xdr:cNvCxnSpPr/>
      </xdr:nvCxnSpPr>
      <xdr:spPr>
        <a:xfrm>
          <a:off x="2209800" y="9368972"/>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141515</xdr:rowOff>
    </xdr:from>
    <xdr:to>
      <xdr:col>4</xdr:col>
      <xdr:colOff>396875</xdr:colOff>
      <xdr:row>55</xdr:row>
      <xdr:rowOff>71665</xdr:rowOff>
    </xdr:to>
    <xdr:sp macro="" textlink="">
      <xdr:nvSpPr>
        <xdr:cNvPr id="194" name="フローチャート : 判断 193"/>
        <xdr:cNvSpPr/>
      </xdr:nvSpPr>
      <xdr:spPr>
        <a:xfrm>
          <a:off x="3048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81842</xdr:rowOff>
    </xdr:from>
    <xdr:ext cx="762000" cy="259045"/>
    <xdr:sp macro="" textlink="">
      <xdr:nvSpPr>
        <xdr:cNvPr id="195" name="テキスト ボックス 194"/>
        <xdr:cNvSpPr txBox="1"/>
      </xdr:nvSpPr>
      <xdr:spPr>
        <a:xfrm>
          <a:off x="2717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110672</xdr:rowOff>
    </xdr:from>
    <xdr:to>
      <xdr:col>3</xdr:col>
      <xdr:colOff>142875</xdr:colOff>
      <xdr:row>54</xdr:row>
      <xdr:rowOff>127000</xdr:rowOff>
    </xdr:to>
    <xdr:cxnSp macro="">
      <xdr:nvCxnSpPr>
        <xdr:cNvPr id="196" name="直線コネクタ 195"/>
        <xdr:cNvCxnSpPr/>
      </xdr:nvCxnSpPr>
      <xdr:spPr>
        <a:xfrm flipV="1">
          <a:off x="1320800" y="9368972"/>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125185</xdr:rowOff>
    </xdr:from>
    <xdr:to>
      <xdr:col>3</xdr:col>
      <xdr:colOff>193675</xdr:colOff>
      <xdr:row>55</xdr:row>
      <xdr:rowOff>55335</xdr:rowOff>
    </xdr:to>
    <xdr:sp macro="" textlink="">
      <xdr:nvSpPr>
        <xdr:cNvPr id="197" name="フローチャート : 判断 196"/>
        <xdr:cNvSpPr/>
      </xdr:nvSpPr>
      <xdr:spPr>
        <a:xfrm>
          <a:off x="2159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40112</xdr:rowOff>
    </xdr:from>
    <xdr:ext cx="762000" cy="259045"/>
    <xdr:sp macro="" textlink="">
      <xdr:nvSpPr>
        <xdr:cNvPr id="198" name="テキスト ボックス 197"/>
        <xdr:cNvSpPr txBox="1"/>
      </xdr:nvSpPr>
      <xdr:spPr>
        <a:xfrm>
          <a:off x="1828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125185</xdr:rowOff>
    </xdr:from>
    <xdr:to>
      <xdr:col>1</xdr:col>
      <xdr:colOff>676275</xdr:colOff>
      <xdr:row>55</xdr:row>
      <xdr:rowOff>55335</xdr:rowOff>
    </xdr:to>
    <xdr:sp macro="" textlink="">
      <xdr:nvSpPr>
        <xdr:cNvPr id="199" name="フローチャート : 判断 198"/>
        <xdr:cNvSpPr/>
      </xdr:nvSpPr>
      <xdr:spPr>
        <a:xfrm>
          <a:off x="1270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40112</xdr:rowOff>
    </xdr:from>
    <xdr:ext cx="762000" cy="259045"/>
    <xdr:sp macro="" textlink="">
      <xdr:nvSpPr>
        <xdr:cNvPr id="200" name="テキスト ボックス 199"/>
        <xdr:cNvSpPr txBox="1"/>
      </xdr:nvSpPr>
      <xdr:spPr>
        <a:xfrm>
          <a:off x="939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54</xdr:row>
      <xdr:rowOff>92528</xdr:rowOff>
    </xdr:from>
    <xdr:to>
      <xdr:col>7</xdr:col>
      <xdr:colOff>66675</xdr:colOff>
      <xdr:row>55</xdr:row>
      <xdr:rowOff>22678</xdr:rowOff>
    </xdr:to>
    <xdr:sp macro="" textlink="">
      <xdr:nvSpPr>
        <xdr:cNvPr id="206" name="円/楕円 205"/>
        <xdr:cNvSpPr/>
      </xdr:nvSpPr>
      <xdr:spPr>
        <a:xfrm>
          <a:off x="47752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109055</xdr:rowOff>
    </xdr:from>
    <xdr:ext cx="762000" cy="259045"/>
    <xdr:sp macro="" textlink="">
      <xdr:nvSpPr>
        <xdr:cNvPr id="207" name="扶助費該当値テキスト"/>
        <xdr:cNvSpPr txBox="1"/>
      </xdr:nvSpPr>
      <xdr:spPr>
        <a:xfrm>
          <a:off x="4914900" y="919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92528</xdr:rowOff>
    </xdr:from>
    <xdr:to>
      <xdr:col>5</xdr:col>
      <xdr:colOff>600075</xdr:colOff>
      <xdr:row>55</xdr:row>
      <xdr:rowOff>22678</xdr:rowOff>
    </xdr:to>
    <xdr:sp macro="" textlink="">
      <xdr:nvSpPr>
        <xdr:cNvPr id="208" name="円/楕円 207"/>
        <xdr:cNvSpPr/>
      </xdr:nvSpPr>
      <xdr:spPr>
        <a:xfrm>
          <a:off x="39370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32855</xdr:rowOff>
    </xdr:from>
    <xdr:ext cx="736600" cy="259045"/>
    <xdr:sp macro="" textlink="">
      <xdr:nvSpPr>
        <xdr:cNvPr id="209" name="テキスト ボックス 208"/>
        <xdr:cNvSpPr txBox="1"/>
      </xdr:nvSpPr>
      <xdr:spPr>
        <a:xfrm>
          <a:off x="3606800" y="9119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141515</xdr:rowOff>
    </xdr:from>
    <xdr:to>
      <xdr:col>4</xdr:col>
      <xdr:colOff>396875</xdr:colOff>
      <xdr:row>55</xdr:row>
      <xdr:rowOff>71665</xdr:rowOff>
    </xdr:to>
    <xdr:sp macro="" textlink="">
      <xdr:nvSpPr>
        <xdr:cNvPr id="210" name="円/楕円 209"/>
        <xdr:cNvSpPr/>
      </xdr:nvSpPr>
      <xdr:spPr>
        <a:xfrm>
          <a:off x="3048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56442</xdr:rowOff>
    </xdr:from>
    <xdr:ext cx="762000" cy="259045"/>
    <xdr:sp macro="" textlink="">
      <xdr:nvSpPr>
        <xdr:cNvPr id="211" name="テキスト ボックス 210"/>
        <xdr:cNvSpPr txBox="1"/>
      </xdr:nvSpPr>
      <xdr:spPr>
        <a:xfrm>
          <a:off x="2717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59872</xdr:rowOff>
    </xdr:from>
    <xdr:to>
      <xdr:col>3</xdr:col>
      <xdr:colOff>193675</xdr:colOff>
      <xdr:row>54</xdr:row>
      <xdr:rowOff>161472</xdr:rowOff>
    </xdr:to>
    <xdr:sp macro="" textlink="">
      <xdr:nvSpPr>
        <xdr:cNvPr id="212" name="円/楕円 211"/>
        <xdr:cNvSpPr/>
      </xdr:nvSpPr>
      <xdr:spPr>
        <a:xfrm>
          <a:off x="21590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199</xdr:rowOff>
    </xdr:from>
    <xdr:ext cx="762000" cy="259045"/>
    <xdr:sp macro="" textlink="">
      <xdr:nvSpPr>
        <xdr:cNvPr id="213" name="テキスト ボックス 212"/>
        <xdr:cNvSpPr txBox="1"/>
      </xdr:nvSpPr>
      <xdr:spPr>
        <a:xfrm>
          <a:off x="1828800" y="908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76200</xdr:rowOff>
    </xdr:from>
    <xdr:to>
      <xdr:col>1</xdr:col>
      <xdr:colOff>676275</xdr:colOff>
      <xdr:row>55</xdr:row>
      <xdr:rowOff>6350</xdr:rowOff>
    </xdr:to>
    <xdr:sp macro="" textlink="">
      <xdr:nvSpPr>
        <xdr:cNvPr id="214" name="円/楕円 213"/>
        <xdr:cNvSpPr/>
      </xdr:nvSpPr>
      <xdr:spPr>
        <a:xfrm>
          <a:off x="1270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16527</xdr:rowOff>
    </xdr:from>
    <xdr:ext cx="762000" cy="259045"/>
    <xdr:sp macro="" textlink="">
      <xdr:nvSpPr>
        <xdr:cNvPr id="215" name="テキスト ボックス 214"/>
        <xdr:cNvSpPr txBox="1"/>
      </xdr:nvSpPr>
      <xdr:spPr>
        <a:xfrm>
          <a:off x="939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45/151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その他にかかる経常収支比率は、類似団体とほぼ同数値で推移しているが、公共施設の老朽化が進み改修費が</a:t>
          </a:r>
          <a:r>
            <a:rPr kumimoji="1" lang="en-US" altLang="ja-JP" sz="1300">
              <a:latin typeface="ＭＳ Ｐゴシック"/>
            </a:rPr>
            <a:t>2033</a:t>
          </a:r>
          <a:r>
            <a:rPr kumimoji="1" lang="ja-JP" altLang="en-US" sz="1300">
              <a:latin typeface="ＭＳ Ｐゴシック"/>
            </a:rPr>
            <a:t>年頃にピークを迎える試算もあり維持補修費の平準化が重要となっている。</a:t>
          </a:r>
          <a:endParaRPr kumimoji="1" lang="en-US" altLang="ja-JP" sz="1300">
            <a:latin typeface="ＭＳ Ｐゴシック"/>
          </a:endParaRPr>
        </a:p>
        <a:p>
          <a:r>
            <a:rPr kumimoji="1" lang="ja-JP" altLang="en-US" sz="1300">
              <a:latin typeface="ＭＳ Ｐゴシック"/>
            </a:rPr>
            <a:t>　また、国民健康保険においても都道府県単位化を見据えながら保険料の適正化を図ることなどにより安定した事業運営を行い、普通会計からの繰出金を減らしていくよう努める。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110998</xdr:rowOff>
    </xdr:from>
    <xdr:to>
      <xdr:col>24</xdr:col>
      <xdr:colOff>31750</xdr:colOff>
      <xdr:row>60</xdr:row>
      <xdr:rowOff>140716</xdr:rowOff>
    </xdr:to>
    <xdr:cxnSp macro="">
      <xdr:nvCxnSpPr>
        <xdr:cNvPr id="240" name="直線コネクタ 239"/>
        <xdr:cNvCxnSpPr/>
      </xdr:nvCxnSpPr>
      <xdr:spPr>
        <a:xfrm flipV="1">
          <a:off x="16510000" y="9197848"/>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112793</xdr:rowOff>
    </xdr:from>
    <xdr:ext cx="762000" cy="259045"/>
    <xdr:sp macro="" textlink="">
      <xdr:nvSpPr>
        <xdr:cNvPr id="241" name="その他最小値テキスト"/>
        <xdr:cNvSpPr txBox="1"/>
      </xdr:nvSpPr>
      <xdr:spPr>
        <a:xfrm>
          <a:off x="16598900" y="10399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27.8</a:t>
          </a:r>
          <a:endParaRPr kumimoji="1" lang="ja-JP" altLang="en-US" sz="1000" b="1">
            <a:latin typeface="ＭＳ Ｐゴシック"/>
          </a:endParaRPr>
        </a:p>
      </xdr:txBody>
    </xdr:sp>
    <xdr:clientData/>
  </xdr:oneCellAnchor>
  <xdr:twoCellAnchor>
    <xdr:from>
      <xdr:col>23</xdr:col>
      <xdr:colOff>628650</xdr:colOff>
      <xdr:row>60</xdr:row>
      <xdr:rowOff>140716</xdr:rowOff>
    </xdr:from>
    <xdr:to>
      <xdr:col>24</xdr:col>
      <xdr:colOff>120650</xdr:colOff>
      <xdr:row>60</xdr:row>
      <xdr:rowOff>140716</xdr:rowOff>
    </xdr:to>
    <xdr:cxnSp macro="">
      <xdr:nvCxnSpPr>
        <xdr:cNvPr id="242" name="直線コネクタ 241"/>
        <xdr:cNvCxnSpPr/>
      </xdr:nvCxnSpPr>
      <xdr:spPr>
        <a:xfrm>
          <a:off x="16421100" y="10427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25925</xdr:rowOff>
    </xdr:from>
    <xdr:ext cx="762000" cy="259045"/>
    <xdr:sp macro="" textlink="">
      <xdr:nvSpPr>
        <xdr:cNvPr id="243" name="その他最大値テキスト"/>
        <xdr:cNvSpPr txBox="1"/>
      </xdr:nvSpPr>
      <xdr:spPr>
        <a:xfrm>
          <a:off x="16598900" y="894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23</xdr:col>
      <xdr:colOff>628650</xdr:colOff>
      <xdr:row>53</xdr:row>
      <xdr:rowOff>110998</xdr:rowOff>
    </xdr:from>
    <xdr:to>
      <xdr:col>24</xdr:col>
      <xdr:colOff>120650</xdr:colOff>
      <xdr:row>53</xdr:row>
      <xdr:rowOff>110998</xdr:rowOff>
    </xdr:to>
    <xdr:cxnSp macro="">
      <xdr:nvCxnSpPr>
        <xdr:cNvPr id="244" name="直線コネクタ 243"/>
        <xdr:cNvCxnSpPr/>
      </xdr:nvCxnSpPr>
      <xdr:spPr>
        <a:xfrm>
          <a:off x="16421100" y="9197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138430</xdr:rowOff>
    </xdr:from>
    <xdr:to>
      <xdr:col>24</xdr:col>
      <xdr:colOff>31750</xdr:colOff>
      <xdr:row>55</xdr:row>
      <xdr:rowOff>170434</xdr:rowOff>
    </xdr:to>
    <xdr:cxnSp macro="">
      <xdr:nvCxnSpPr>
        <xdr:cNvPr id="245" name="直線コネクタ 244"/>
        <xdr:cNvCxnSpPr/>
      </xdr:nvCxnSpPr>
      <xdr:spPr>
        <a:xfrm flipV="1">
          <a:off x="15671800" y="9568180"/>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151147</xdr:rowOff>
    </xdr:from>
    <xdr:ext cx="762000" cy="259045"/>
    <xdr:sp macro="" textlink="">
      <xdr:nvSpPr>
        <xdr:cNvPr id="246" name="その他平均値テキスト"/>
        <xdr:cNvSpPr txBox="1"/>
      </xdr:nvSpPr>
      <xdr:spPr>
        <a:xfrm>
          <a:off x="16598900" y="9580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7620</xdr:rowOff>
    </xdr:from>
    <xdr:to>
      <xdr:col>24</xdr:col>
      <xdr:colOff>82550</xdr:colOff>
      <xdr:row>56</xdr:row>
      <xdr:rowOff>109220</xdr:rowOff>
    </xdr:to>
    <xdr:sp macro="" textlink="">
      <xdr:nvSpPr>
        <xdr:cNvPr id="247" name="フローチャート : 判断 246"/>
        <xdr:cNvSpPr/>
      </xdr:nvSpPr>
      <xdr:spPr>
        <a:xfrm>
          <a:off x="164592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170434</xdr:rowOff>
    </xdr:from>
    <xdr:to>
      <xdr:col>22</xdr:col>
      <xdr:colOff>565150</xdr:colOff>
      <xdr:row>56</xdr:row>
      <xdr:rowOff>72136</xdr:rowOff>
    </xdr:to>
    <xdr:cxnSp macro="">
      <xdr:nvCxnSpPr>
        <xdr:cNvPr id="248" name="直線コネクタ 247"/>
        <xdr:cNvCxnSpPr/>
      </xdr:nvCxnSpPr>
      <xdr:spPr>
        <a:xfrm flipV="1">
          <a:off x="14782800" y="960018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165354</xdr:rowOff>
    </xdr:from>
    <xdr:to>
      <xdr:col>22</xdr:col>
      <xdr:colOff>615950</xdr:colOff>
      <xdr:row>56</xdr:row>
      <xdr:rowOff>95504</xdr:rowOff>
    </xdr:to>
    <xdr:sp macro="" textlink="">
      <xdr:nvSpPr>
        <xdr:cNvPr id="249" name="フローチャート : 判断 248"/>
        <xdr:cNvSpPr/>
      </xdr:nvSpPr>
      <xdr:spPr>
        <a:xfrm>
          <a:off x="15621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80281</xdr:rowOff>
    </xdr:from>
    <xdr:ext cx="736600" cy="259045"/>
    <xdr:sp macro="" textlink="">
      <xdr:nvSpPr>
        <xdr:cNvPr id="250" name="テキスト ボックス 249"/>
        <xdr:cNvSpPr txBox="1"/>
      </xdr:nvSpPr>
      <xdr:spPr>
        <a:xfrm>
          <a:off x="15290800" y="9681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21844</xdr:rowOff>
    </xdr:from>
    <xdr:to>
      <xdr:col>21</xdr:col>
      <xdr:colOff>361950</xdr:colOff>
      <xdr:row>56</xdr:row>
      <xdr:rowOff>72136</xdr:rowOff>
    </xdr:to>
    <xdr:cxnSp macro="">
      <xdr:nvCxnSpPr>
        <xdr:cNvPr id="251" name="直線コネクタ 250"/>
        <xdr:cNvCxnSpPr/>
      </xdr:nvCxnSpPr>
      <xdr:spPr>
        <a:xfrm>
          <a:off x="13893800" y="962304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165354</xdr:rowOff>
    </xdr:from>
    <xdr:to>
      <xdr:col>21</xdr:col>
      <xdr:colOff>412750</xdr:colOff>
      <xdr:row>56</xdr:row>
      <xdr:rowOff>95504</xdr:rowOff>
    </xdr:to>
    <xdr:sp macro="" textlink="">
      <xdr:nvSpPr>
        <xdr:cNvPr id="252" name="フローチャート : 判断 251"/>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105681</xdr:rowOff>
    </xdr:from>
    <xdr:ext cx="762000" cy="259045"/>
    <xdr:sp macro="" textlink="">
      <xdr:nvSpPr>
        <xdr:cNvPr id="253" name="テキスト ボックス 252"/>
        <xdr:cNvSpPr txBox="1"/>
      </xdr:nvSpPr>
      <xdr:spPr>
        <a:xfrm>
          <a:off x="14401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21844</xdr:rowOff>
    </xdr:from>
    <xdr:to>
      <xdr:col>20</xdr:col>
      <xdr:colOff>158750</xdr:colOff>
      <xdr:row>56</xdr:row>
      <xdr:rowOff>90424</xdr:rowOff>
    </xdr:to>
    <xdr:cxnSp macro="">
      <xdr:nvCxnSpPr>
        <xdr:cNvPr id="254" name="直線コネクタ 253"/>
        <xdr:cNvCxnSpPr/>
      </xdr:nvCxnSpPr>
      <xdr:spPr>
        <a:xfrm flipV="1">
          <a:off x="13004800" y="962304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165354</xdr:rowOff>
    </xdr:from>
    <xdr:to>
      <xdr:col>20</xdr:col>
      <xdr:colOff>209550</xdr:colOff>
      <xdr:row>56</xdr:row>
      <xdr:rowOff>95504</xdr:rowOff>
    </xdr:to>
    <xdr:sp macro="" textlink="">
      <xdr:nvSpPr>
        <xdr:cNvPr id="255" name="フローチャート : 判断 254"/>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80281</xdr:rowOff>
    </xdr:from>
    <xdr:ext cx="762000" cy="259045"/>
    <xdr:sp macro="" textlink="">
      <xdr:nvSpPr>
        <xdr:cNvPr id="256" name="テキスト ボックス 255"/>
        <xdr:cNvSpPr txBox="1"/>
      </xdr:nvSpPr>
      <xdr:spPr>
        <a:xfrm>
          <a:off x="13512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156210</xdr:rowOff>
    </xdr:from>
    <xdr:to>
      <xdr:col>19</xdr:col>
      <xdr:colOff>6350</xdr:colOff>
      <xdr:row>56</xdr:row>
      <xdr:rowOff>86360</xdr:rowOff>
    </xdr:to>
    <xdr:sp macro="" textlink="">
      <xdr:nvSpPr>
        <xdr:cNvPr id="257" name="フローチャート : 判断 256"/>
        <xdr:cNvSpPr/>
      </xdr:nvSpPr>
      <xdr:spPr>
        <a:xfrm>
          <a:off x="12954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96537</xdr:rowOff>
    </xdr:from>
    <xdr:ext cx="762000" cy="259045"/>
    <xdr:sp macro="" textlink="">
      <xdr:nvSpPr>
        <xdr:cNvPr id="258" name="テキスト ボックス 257"/>
        <xdr:cNvSpPr txBox="1"/>
      </xdr:nvSpPr>
      <xdr:spPr>
        <a:xfrm>
          <a:off x="12623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55</xdr:row>
      <xdr:rowOff>87630</xdr:rowOff>
    </xdr:from>
    <xdr:to>
      <xdr:col>24</xdr:col>
      <xdr:colOff>82550</xdr:colOff>
      <xdr:row>56</xdr:row>
      <xdr:rowOff>17780</xdr:rowOff>
    </xdr:to>
    <xdr:sp macro="" textlink="">
      <xdr:nvSpPr>
        <xdr:cNvPr id="264" name="円/楕円 263"/>
        <xdr:cNvSpPr/>
      </xdr:nvSpPr>
      <xdr:spPr>
        <a:xfrm>
          <a:off x="164592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104157</xdr:rowOff>
    </xdr:from>
    <xdr:ext cx="762000" cy="259045"/>
    <xdr:sp macro="" textlink="">
      <xdr:nvSpPr>
        <xdr:cNvPr id="265" name="その他該当値テキスト"/>
        <xdr:cNvSpPr txBox="1"/>
      </xdr:nvSpPr>
      <xdr:spPr>
        <a:xfrm>
          <a:off x="165989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119634</xdr:rowOff>
    </xdr:from>
    <xdr:to>
      <xdr:col>22</xdr:col>
      <xdr:colOff>615950</xdr:colOff>
      <xdr:row>56</xdr:row>
      <xdr:rowOff>49784</xdr:rowOff>
    </xdr:to>
    <xdr:sp macro="" textlink="">
      <xdr:nvSpPr>
        <xdr:cNvPr id="266" name="円/楕円 265"/>
        <xdr:cNvSpPr/>
      </xdr:nvSpPr>
      <xdr:spPr>
        <a:xfrm>
          <a:off x="15621000" y="9549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59961</xdr:rowOff>
    </xdr:from>
    <xdr:ext cx="736600" cy="259045"/>
    <xdr:sp macro="" textlink="">
      <xdr:nvSpPr>
        <xdr:cNvPr id="267" name="テキスト ボックス 266"/>
        <xdr:cNvSpPr txBox="1"/>
      </xdr:nvSpPr>
      <xdr:spPr>
        <a:xfrm>
          <a:off x="15290800" y="93182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21336</xdr:rowOff>
    </xdr:from>
    <xdr:to>
      <xdr:col>21</xdr:col>
      <xdr:colOff>412750</xdr:colOff>
      <xdr:row>56</xdr:row>
      <xdr:rowOff>122936</xdr:rowOff>
    </xdr:to>
    <xdr:sp macro="" textlink="">
      <xdr:nvSpPr>
        <xdr:cNvPr id="268" name="円/楕円 267"/>
        <xdr:cNvSpPr/>
      </xdr:nvSpPr>
      <xdr:spPr>
        <a:xfrm>
          <a:off x="14732000" y="9622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107713</xdr:rowOff>
    </xdr:from>
    <xdr:ext cx="762000" cy="259045"/>
    <xdr:sp macro="" textlink="">
      <xdr:nvSpPr>
        <xdr:cNvPr id="269" name="テキスト ボックス 268"/>
        <xdr:cNvSpPr txBox="1"/>
      </xdr:nvSpPr>
      <xdr:spPr>
        <a:xfrm>
          <a:off x="14401800" y="9708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142494</xdr:rowOff>
    </xdr:from>
    <xdr:to>
      <xdr:col>20</xdr:col>
      <xdr:colOff>209550</xdr:colOff>
      <xdr:row>56</xdr:row>
      <xdr:rowOff>72644</xdr:rowOff>
    </xdr:to>
    <xdr:sp macro="" textlink="">
      <xdr:nvSpPr>
        <xdr:cNvPr id="270" name="円/楕円 269"/>
        <xdr:cNvSpPr/>
      </xdr:nvSpPr>
      <xdr:spPr>
        <a:xfrm>
          <a:off x="13843000" y="957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82821</xdr:rowOff>
    </xdr:from>
    <xdr:ext cx="762000" cy="259045"/>
    <xdr:sp macro="" textlink="">
      <xdr:nvSpPr>
        <xdr:cNvPr id="271" name="テキスト ボックス 270"/>
        <xdr:cNvSpPr txBox="1"/>
      </xdr:nvSpPr>
      <xdr:spPr>
        <a:xfrm>
          <a:off x="13512800" y="934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39624</xdr:rowOff>
    </xdr:from>
    <xdr:to>
      <xdr:col>19</xdr:col>
      <xdr:colOff>6350</xdr:colOff>
      <xdr:row>56</xdr:row>
      <xdr:rowOff>141224</xdr:rowOff>
    </xdr:to>
    <xdr:sp macro="" textlink="">
      <xdr:nvSpPr>
        <xdr:cNvPr id="272" name="円/楕円 271"/>
        <xdr:cNvSpPr/>
      </xdr:nvSpPr>
      <xdr:spPr>
        <a:xfrm>
          <a:off x="12954000" y="9640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126001</xdr:rowOff>
    </xdr:from>
    <xdr:ext cx="762000" cy="259045"/>
    <xdr:sp macro="" textlink="">
      <xdr:nvSpPr>
        <xdr:cNvPr id="273" name="テキスト ボックス 272"/>
        <xdr:cNvSpPr txBox="1"/>
      </xdr:nvSpPr>
      <xdr:spPr>
        <a:xfrm>
          <a:off x="12623800" y="9727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53/151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行政改革による補助金の見直しにより、類似団体平均値を下回っている。</a:t>
          </a:r>
          <a:endParaRPr kumimoji="1" lang="en-US" altLang="ja-JP" sz="1300">
            <a:latin typeface="ＭＳ Ｐゴシック"/>
          </a:endParaRPr>
        </a:p>
        <a:p>
          <a:r>
            <a:rPr kumimoji="1" lang="ja-JP" altLang="en-US" sz="1300">
              <a:latin typeface="ＭＳ Ｐゴシック"/>
            </a:rPr>
            <a:t>　本町の基幹産業である農業にかかる補助金等が大部分を占めているが、今後さらに適正な補助金の見直しを進めていく。</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161290</xdr:rowOff>
    </xdr:from>
    <xdr:to>
      <xdr:col>24</xdr:col>
      <xdr:colOff>31750</xdr:colOff>
      <xdr:row>40</xdr:row>
      <xdr:rowOff>159004</xdr:rowOff>
    </xdr:to>
    <xdr:cxnSp macro="">
      <xdr:nvCxnSpPr>
        <xdr:cNvPr id="298" name="直線コネクタ 297"/>
        <xdr:cNvCxnSpPr/>
      </xdr:nvCxnSpPr>
      <xdr:spPr>
        <a:xfrm flipV="1">
          <a:off x="16510000" y="5819140"/>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131081</xdr:rowOff>
    </xdr:from>
    <xdr:ext cx="762000" cy="259045"/>
    <xdr:sp macro="" textlink="">
      <xdr:nvSpPr>
        <xdr:cNvPr id="299" name="補助費等最小値テキスト"/>
        <xdr:cNvSpPr txBox="1"/>
      </xdr:nvSpPr>
      <xdr:spPr>
        <a:xfrm>
          <a:off x="16598900" y="698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28.2</a:t>
          </a:r>
          <a:endParaRPr kumimoji="1" lang="ja-JP" altLang="en-US" sz="1000" b="1">
            <a:latin typeface="ＭＳ Ｐゴシック"/>
          </a:endParaRPr>
        </a:p>
      </xdr:txBody>
    </xdr:sp>
    <xdr:clientData/>
  </xdr:oneCellAnchor>
  <xdr:twoCellAnchor>
    <xdr:from>
      <xdr:col>23</xdr:col>
      <xdr:colOff>628650</xdr:colOff>
      <xdr:row>40</xdr:row>
      <xdr:rowOff>159004</xdr:rowOff>
    </xdr:from>
    <xdr:to>
      <xdr:col>24</xdr:col>
      <xdr:colOff>120650</xdr:colOff>
      <xdr:row>40</xdr:row>
      <xdr:rowOff>159004</xdr:rowOff>
    </xdr:to>
    <xdr:cxnSp macro="">
      <xdr:nvCxnSpPr>
        <xdr:cNvPr id="300" name="直線コネクタ 299"/>
        <xdr:cNvCxnSpPr/>
      </xdr:nvCxnSpPr>
      <xdr:spPr>
        <a:xfrm>
          <a:off x="16421100" y="7017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76217</xdr:rowOff>
    </xdr:from>
    <xdr:ext cx="762000" cy="259045"/>
    <xdr:sp macro="" textlink="">
      <xdr:nvSpPr>
        <xdr:cNvPr id="301"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33</xdr:row>
      <xdr:rowOff>161290</xdr:rowOff>
    </xdr:from>
    <xdr:to>
      <xdr:col>24</xdr:col>
      <xdr:colOff>120650</xdr:colOff>
      <xdr:row>33</xdr:row>
      <xdr:rowOff>161290</xdr:rowOff>
    </xdr:to>
    <xdr:cxnSp macro="">
      <xdr:nvCxnSpPr>
        <xdr:cNvPr id="302" name="直線コネクタ 301"/>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35560</xdr:rowOff>
    </xdr:from>
    <xdr:to>
      <xdr:col>24</xdr:col>
      <xdr:colOff>31750</xdr:colOff>
      <xdr:row>36</xdr:row>
      <xdr:rowOff>44704</xdr:rowOff>
    </xdr:to>
    <xdr:cxnSp macro="">
      <xdr:nvCxnSpPr>
        <xdr:cNvPr id="303" name="直線コネクタ 302"/>
        <xdr:cNvCxnSpPr/>
      </xdr:nvCxnSpPr>
      <xdr:spPr>
        <a:xfrm flipV="1">
          <a:off x="15671800" y="620776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29989</xdr:rowOff>
    </xdr:from>
    <xdr:ext cx="762000" cy="259045"/>
    <xdr:sp macro="" textlink="">
      <xdr:nvSpPr>
        <xdr:cNvPr id="304" name="補助費等平均値テキスト"/>
        <xdr:cNvSpPr txBox="1"/>
      </xdr:nvSpPr>
      <xdr:spPr>
        <a:xfrm>
          <a:off x="16598900" y="6202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57912</xdr:rowOff>
    </xdr:from>
    <xdr:to>
      <xdr:col>24</xdr:col>
      <xdr:colOff>82550</xdr:colOff>
      <xdr:row>36</xdr:row>
      <xdr:rowOff>159512</xdr:rowOff>
    </xdr:to>
    <xdr:sp macro="" textlink="">
      <xdr:nvSpPr>
        <xdr:cNvPr id="305" name="フローチャート : 判断 304"/>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44704</xdr:rowOff>
    </xdr:from>
    <xdr:to>
      <xdr:col>22</xdr:col>
      <xdr:colOff>565150</xdr:colOff>
      <xdr:row>36</xdr:row>
      <xdr:rowOff>58420</xdr:rowOff>
    </xdr:to>
    <xdr:cxnSp macro="">
      <xdr:nvCxnSpPr>
        <xdr:cNvPr id="306" name="直線コネクタ 305"/>
        <xdr:cNvCxnSpPr/>
      </xdr:nvCxnSpPr>
      <xdr:spPr>
        <a:xfrm flipV="1">
          <a:off x="14782800" y="621690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30480</xdr:rowOff>
    </xdr:from>
    <xdr:to>
      <xdr:col>22</xdr:col>
      <xdr:colOff>615950</xdr:colOff>
      <xdr:row>36</xdr:row>
      <xdr:rowOff>132080</xdr:rowOff>
    </xdr:to>
    <xdr:sp macro="" textlink="">
      <xdr:nvSpPr>
        <xdr:cNvPr id="307" name="フローチャート : 判断 306"/>
        <xdr:cNvSpPr/>
      </xdr:nvSpPr>
      <xdr:spPr>
        <a:xfrm>
          <a:off x="15621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116857</xdr:rowOff>
    </xdr:from>
    <xdr:ext cx="736600" cy="259045"/>
    <xdr:sp macro="" textlink="">
      <xdr:nvSpPr>
        <xdr:cNvPr id="308" name="テキスト ボックス 307"/>
        <xdr:cNvSpPr txBox="1"/>
      </xdr:nvSpPr>
      <xdr:spPr>
        <a:xfrm>
          <a:off x="15290800" y="6289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26416</xdr:rowOff>
    </xdr:from>
    <xdr:to>
      <xdr:col>21</xdr:col>
      <xdr:colOff>361950</xdr:colOff>
      <xdr:row>36</xdr:row>
      <xdr:rowOff>58420</xdr:rowOff>
    </xdr:to>
    <xdr:cxnSp macro="">
      <xdr:nvCxnSpPr>
        <xdr:cNvPr id="309" name="直線コネクタ 308"/>
        <xdr:cNvCxnSpPr/>
      </xdr:nvCxnSpPr>
      <xdr:spPr>
        <a:xfrm>
          <a:off x="13893800" y="619861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57912</xdr:rowOff>
    </xdr:from>
    <xdr:to>
      <xdr:col>21</xdr:col>
      <xdr:colOff>412750</xdr:colOff>
      <xdr:row>36</xdr:row>
      <xdr:rowOff>159512</xdr:rowOff>
    </xdr:to>
    <xdr:sp macro="" textlink="">
      <xdr:nvSpPr>
        <xdr:cNvPr id="310" name="フローチャート : 判断 309"/>
        <xdr:cNvSpPr/>
      </xdr:nvSpPr>
      <xdr:spPr>
        <a:xfrm>
          <a:off x="14732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144289</xdr:rowOff>
    </xdr:from>
    <xdr:ext cx="762000" cy="259045"/>
    <xdr:sp macro="" textlink="">
      <xdr:nvSpPr>
        <xdr:cNvPr id="311" name="テキスト ボックス 310"/>
        <xdr:cNvSpPr txBox="1"/>
      </xdr:nvSpPr>
      <xdr:spPr>
        <a:xfrm>
          <a:off x="14401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26416</xdr:rowOff>
    </xdr:from>
    <xdr:to>
      <xdr:col>20</xdr:col>
      <xdr:colOff>158750</xdr:colOff>
      <xdr:row>36</xdr:row>
      <xdr:rowOff>85852</xdr:rowOff>
    </xdr:to>
    <xdr:cxnSp macro="">
      <xdr:nvCxnSpPr>
        <xdr:cNvPr id="312" name="直線コネクタ 311"/>
        <xdr:cNvCxnSpPr/>
      </xdr:nvCxnSpPr>
      <xdr:spPr>
        <a:xfrm flipV="1">
          <a:off x="13004800" y="619861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30480</xdr:rowOff>
    </xdr:from>
    <xdr:to>
      <xdr:col>20</xdr:col>
      <xdr:colOff>209550</xdr:colOff>
      <xdr:row>36</xdr:row>
      <xdr:rowOff>132080</xdr:rowOff>
    </xdr:to>
    <xdr:sp macro="" textlink="">
      <xdr:nvSpPr>
        <xdr:cNvPr id="313" name="フローチャート : 判断 312"/>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116857</xdr:rowOff>
    </xdr:from>
    <xdr:ext cx="762000" cy="259045"/>
    <xdr:sp macro="" textlink="">
      <xdr:nvSpPr>
        <xdr:cNvPr id="314" name="テキスト ボックス 313"/>
        <xdr:cNvSpPr txBox="1"/>
      </xdr:nvSpPr>
      <xdr:spPr>
        <a:xfrm>
          <a:off x="13512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30480</xdr:rowOff>
    </xdr:from>
    <xdr:to>
      <xdr:col>19</xdr:col>
      <xdr:colOff>6350</xdr:colOff>
      <xdr:row>36</xdr:row>
      <xdr:rowOff>132080</xdr:rowOff>
    </xdr:to>
    <xdr:sp macro="" textlink="">
      <xdr:nvSpPr>
        <xdr:cNvPr id="315" name="フローチャート : 判断 314"/>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142257</xdr:rowOff>
    </xdr:from>
    <xdr:ext cx="762000" cy="259045"/>
    <xdr:sp macro="" textlink="">
      <xdr:nvSpPr>
        <xdr:cNvPr id="316" name="テキスト ボックス 315"/>
        <xdr:cNvSpPr txBox="1"/>
      </xdr:nvSpPr>
      <xdr:spPr>
        <a:xfrm>
          <a:off x="12623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35</xdr:row>
      <xdr:rowOff>156210</xdr:rowOff>
    </xdr:from>
    <xdr:to>
      <xdr:col>24</xdr:col>
      <xdr:colOff>82550</xdr:colOff>
      <xdr:row>36</xdr:row>
      <xdr:rowOff>86360</xdr:rowOff>
    </xdr:to>
    <xdr:sp macro="" textlink="">
      <xdr:nvSpPr>
        <xdr:cNvPr id="322" name="円/楕円 321"/>
        <xdr:cNvSpPr/>
      </xdr:nvSpPr>
      <xdr:spPr>
        <a:xfrm>
          <a:off x="164592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1287</xdr:rowOff>
    </xdr:from>
    <xdr:ext cx="762000" cy="259045"/>
    <xdr:sp macro="" textlink="">
      <xdr:nvSpPr>
        <xdr:cNvPr id="323" name="補助費等該当値テキスト"/>
        <xdr:cNvSpPr txBox="1"/>
      </xdr:nvSpPr>
      <xdr:spPr>
        <a:xfrm>
          <a:off x="165989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165354</xdr:rowOff>
    </xdr:from>
    <xdr:to>
      <xdr:col>22</xdr:col>
      <xdr:colOff>615950</xdr:colOff>
      <xdr:row>36</xdr:row>
      <xdr:rowOff>95504</xdr:rowOff>
    </xdr:to>
    <xdr:sp macro="" textlink="">
      <xdr:nvSpPr>
        <xdr:cNvPr id="324" name="円/楕円 323"/>
        <xdr:cNvSpPr/>
      </xdr:nvSpPr>
      <xdr:spPr>
        <a:xfrm>
          <a:off x="15621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105681</xdr:rowOff>
    </xdr:from>
    <xdr:ext cx="736600" cy="259045"/>
    <xdr:sp macro="" textlink="">
      <xdr:nvSpPr>
        <xdr:cNvPr id="325" name="テキスト ボックス 324"/>
        <xdr:cNvSpPr txBox="1"/>
      </xdr:nvSpPr>
      <xdr:spPr>
        <a:xfrm>
          <a:off x="15290800" y="5934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7620</xdr:rowOff>
    </xdr:from>
    <xdr:to>
      <xdr:col>21</xdr:col>
      <xdr:colOff>412750</xdr:colOff>
      <xdr:row>36</xdr:row>
      <xdr:rowOff>109220</xdr:rowOff>
    </xdr:to>
    <xdr:sp macro="" textlink="">
      <xdr:nvSpPr>
        <xdr:cNvPr id="326" name="円/楕円 325"/>
        <xdr:cNvSpPr/>
      </xdr:nvSpPr>
      <xdr:spPr>
        <a:xfrm>
          <a:off x="14732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119397</xdr:rowOff>
    </xdr:from>
    <xdr:ext cx="762000" cy="259045"/>
    <xdr:sp macro="" textlink="">
      <xdr:nvSpPr>
        <xdr:cNvPr id="327" name="テキスト ボックス 326"/>
        <xdr:cNvSpPr txBox="1"/>
      </xdr:nvSpPr>
      <xdr:spPr>
        <a:xfrm>
          <a:off x="14401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147066</xdr:rowOff>
    </xdr:from>
    <xdr:to>
      <xdr:col>20</xdr:col>
      <xdr:colOff>209550</xdr:colOff>
      <xdr:row>36</xdr:row>
      <xdr:rowOff>77216</xdr:rowOff>
    </xdr:to>
    <xdr:sp macro="" textlink="">
      <xdr:nvSpPr>
        <xdr:cNvPr id="328" name="円/楕円 327"/>
        <xdr:cNvSpPr/>
      </xdr:nvSpPr>
      <xdr:spPr>
        <a:xfrm>
          <a:off x="13843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87393</xdr:rowOff>
    </xdr:from>
    <xdr:ext cx="762000" cy="259045"/>
    <xdr:sp macro="" textlink="">
      <xdr:nvSpPr>
        <xdr:cNvPr id="329" name="テキスト ボックス 328"/>
        <xdr:cNvSpPr txBox="1"/>
      </xdr:nvSpPr>
      <xdr:spPr>
        <a:xfrm>
          <a:off x="13512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35052</xdr:rowOff>
    </xdr:from>
    <xdr:to>
      <xdr:col>19</xdr:col>
      <xdr:colOff>6350</xdr:colOff>
      <xdr:row>36</xdr:row>
      <xdr:rowOff>136652</xdr:rowOff>
    </xdr:to>
    <xdr:sp macro="" textlink="">
      <xdr:nvSpPr>
        <xdr:cNvPr id="330" name="円/楕円 329"/>
        <xdr:cNvSpPr/>
      </xdr:nvSpPr>
      <xdr:spPr>
        <a:xfrm>
          <a:off x="12954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121429</xdr:rowOff>
    </xdr:from>
    <xdr:ext cx="762000" cy="259045"/>
    <xdr:sp macro="" textlink="">
      <xdr:nvSpPr>
        <xdr:cNvPr id="331" name="テキスト ボックス 330"/>
        <xdr:cNvSpPr txBox="1"/>
      </xdr:nvSpPr>
      <xdr:spPr>
        <a:xfrm>
          <a:off x="12623800" y="6293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136/151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過去の大型事業により類似団体平均値を上回っている。</a:t>
          </a:r>
          <a:endParaRPr kumimoji="1" lang="en-US" altLang="ja-JP" sz="1300" baseline="0">
            <a:latin typeface="ＭＳ Ｐゴシック"/>
          </a:endParaRPr>
        </a:p>
        <a:p>
          <a:r>
            <a:rPr kumimoji="1" lang="ja-JP" altLang="en-US" sz="1300" baseline="0">
              <a:latin typeface="ＭＳ Ｐゴシック"/>
            </a:rPr>
            <a:t>　平成２２年度をピークに公債費償還額が減少していく見込みであるが、今後も交付税措置のある有利な起債を発行するなど、必要最小限の借入にとどめ公債費を抑制し適正化を図っていく。</a:t>
          </a:r>
          <a:endParaRPr kumimoji="1" lang="en-US" altLang="ja-JP" sz="1300" baseline="0">
            <a:latin typeface="ＭＳ Ｐゴシック"/>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1270</xdr:rowOff>
    </xdr:from>
    <xdr:to>
      <xdr:col>7</xdr:col>
      <xdr:colOff>15875</xdr:colOff>
      <xdr:row>81</xdr:row>
      <xdr:rowOff>43180</xdr:rowOff>
    </xdr:to>
    <xdr:cxnSp macro="">
      <xdr:nvCxnSpPr>
        <xdr:cNvPr id="358" name="直線コネクタ 357"/>
        <xdr:cNvCxnSpPr/>
      </xdr:nvCxnSpPr>
      <xdr:spPr>
        <a:xfrm flipV="1">
          <a:off x="4826000" y="12517120"/>
          <a:ext cx="0" cy="1413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15257</xdr:rowOff>
    </xdr:from>
    <xdr:ext cx="762000" cy="259045"/>
    <xdr:sp macro="" textlink="">
      <xdr:nvSpPr>
        <xdr:cNvPr id="359" name="公債費最小値テキスト"/>
        <xdr:cNvSpPr txBox="1"/>
      </xdr:nvSpPr>
      <xdr:spPr>
        <a:xfrm>
          <a:off x="4914900" y="13902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37.3</a:t>
          </a:r>
          <a:endParaRPr kumimoji="1" lang="ja-JP" altLang="en-US" sz="1000" b="1">
            <a:latin typeface="ＭＳ Ｐゴシック"/>
          </a:endParaRPr>
        </a:p>
      </xdr:txBody>
    </xdr:sp>
    <xdr:clientData/>
  </xdr:oneCellAnchor>
  <xdr:twoCellAnchor>
    <xdr:from>
      <xdr:col>6</xdr:col>
      <xdr:colOff>612775</xdr:colOff>
      <xdr:row>81</xdr:row>
      <xdr:rowOff>43180</xdr:rowOff>
    </xdr:from>
    <xdr:to>
      <xdr:col>7</xdr:col>
      <xdr:colOff>104775</xdr:colOff>
      <xdr:row>81</xdr:row>
      <xdr:rowOff>43180</xdr:rowOff>
    </xdr:to>
    <xdr:cxnSp macro="">
      <xdr:nvCxnSpPr>
        <xdr:cNvPr id="360" name="直線コネクタ 359"/>
        <xdr:cNvCxnSpPr/>
      </xdr:nvCxnSpPr>
      <xdr:spPr>
        <a:xfrm>
          <a:off x="4737100" y="13930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87647</xdr:rowOff>
    </xdr:from>
    <xdr:ext cx="762000" cy="259045"/>
    <xdr:sp macro="" textlink="">
      <xdr:nvSpPr>
        <xdr:cNvPr id="361" name="公債費最大値テキスト"/>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6</xdr:col>
      <xdr:colOff>612775</xdr:colOff>
      <xdr:row>73</xdr:row>
      <xdr:rowOff>1270</xdr:rowOff>
    </xdr:from>
    <xdr:to>
      <xdr:col>7</xdr:col>
      <xdr:colOff>104775</xdr:colOff>
      <xdr:row>73</xdr:row>
      <xdr:rowOff>1270</xdr:rowOff>
    </xdr:to>
    <xdr:cxnSp macro="">
      <xdr:nvCxnSpPr>
        <xdr:cNvPr id="362" name="直線コネクタ 361"/>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5080</xdr:rowOff>
    </xdr:from>
    <xdr:to>
      <xdr:col>7</xdr:col>
      <xdr:colOff>15875</xdr:colOff>
      <xdr:row>78</xdr:row>
      <xdr:rowOff>12700</xdr:rowOff>
    </xdr:to>
    <xdr:cxnSp macro="">
      <xdr:nvCxnSpPr>
        <xdr:cNvPr id="363" name="直線コネクタ 362"/>
        <xdr:cNvCxnSpPr/>
      </xdr:nvCxnSpPr>
      <xdr:spPr>
        <a:xfrm flipV="1">
          <a:off x="3987800" y="133781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123207</xdr:rowOff>
    </xdr:from>
    <xdr:ext cx="762000" cy="259045"/>
    <xdr:sp macro="" textlink="">
      <xdr:nvSpPr>
        <xdr:cNvPr id="364" name="公債費平均値テキスト"/>
        <xdr:cNvSpPr txBox="1"/>
      </xdr:nvSpPr>
      <xdr:spPr>
        <a:xfrm>
          <a:off x="4914900" y="12981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106680</xdr:rowOff>
    </xdr:from>
    <xdr:to>
      <xdr:col>7</xdr:col>
      <xdr:colOff>66675</xdr:colOff>
      <xdr:row>77</xdr:row>
      <xdr:rowOff>36830</xdr:rowOff>
    </xdr:to>
    <xdr:sp macro="" textlink="">
      <xdr:nvSpPr>
        <xdr:cNvPr id="365" name="フローチャート : 判断 364"/>
        <xdr:cNvSpPr/>
      </xdr:nvSpPr>
      <xdr:spPr>
        <a:xfrm>
          <a:off x="4775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12700</xdr:rowOff>
    </xdr:from>
    <xdr:to>
      <xdr:col>5</xdr:col>
      <xdr:colOff>549275</xdr:colOff>
      <xdr:row>78</xdr:row>
      <xdr:rowOff>62230</xdr:rowOff>
    </xdr:to>
    <xdr:cxnSp macro="">
      <xdr:nvCxnSpPr>
        <xdr:cNvPr id="366" name="直線コネクタ 365"/>
        <xdr:cNvCxnSpPr/>
      </xdr:nvCxnSpPr>
      <xdr:spPr>
        <a:xfrm flipV="1">
          <a:off x="3098800" y="1338580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95250</xdr:rowOff>
    </xdr:from>
    <xdr:to>
      <xdr:col>5</xdr:col>
      <xdr:colOff>600075</xdr:colOff>
      <xdr:row>77</xdr:row>
      <xdr:rowOff>25400</xdr:rowOff>
    </xdr:to>
    <xdr:sp macro="" textlink="">
      <xdr:nvSpPr>
        <xdr:cNvPr id="367" name="フローチャート : 判断 366"/>
        <xdr:cNvSpPr/>
      </xdr:nvSpPr>
      <xdr:spPr>
        <a:xfrm>
          <a:off x="3937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35577</xdr:rowOff>
    </xdr:from>
    <xdr:ext cx="736600" cy="259045"/>
    <xdr:sp macro="" textlink="">
      <xdr:nvSpPr>
        <xdr:cNvPr id="368" name="テキスト ボックス 367"/>
        <xdr:cNvSpPr txBox="1"/>
      </xdr:nvSpPr>
      <xdr:spPr>
        <a:xfrm>
          <a:off x="3606800" y="12894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62230</xdr:rowOff>
    </xdr:from>
    <xdr:to>
      <xdr:col>4</xdr:col>
      <xdr:colOff>346075</xdr:colOff>
      <xdr:row>78</xdr:row>
      <xdr:rowOff>107950</xdr:rowOff>
    </xdr:to>
    <xdr:cxnSp macro="">
      <xdr:nvCxnSpPr>
        <xdr:cNvPr id="369" name="直線コネクタ 368"/>
        <xdr:cNvCxnSpPr/>
      </xdr:nvCxnSpPr>
      <xdr:spPr>
        <a:xfrm flipV="1">
          <a:off x="2209800" y="1343533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144780</xdr:rowOff>
    </xdr:from>
    <xdr:to>
      <xdr:col>4</xdr:col>
      <xdr:colOff>396875</xdr:colOff>
      <xdr:row>77</xdr:row>
      <xdr:rowOff>74930</xdr:rowOff>
    </xdr:to>
    <xdr:sp macro="" textlink="">
      <xdr:nvSpPr>
        <xdr:cNvPr id="370" name="フローチャート : 判断 369"/>
        <xdr:cNvSpPr/>
      </xdr:nvSpPr>
      <xdr:spPr>
        <a:xfrm>
          <a:off x="3048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85107</xdr:rowOff>
    </xdr:from>
    <xdr:ext cx="762000" cy="259045"/>
    <xdr:sp macro="" textlink="">
      <xdr:nvSpPr>
        <xdr:cNvPr id="371" name="テキスト ボックス 370"/>
        <xdr:cNvSpPr txBox="1"/>
      </xdr:nvSpPr>
      <xdr:spPr>
        <a:xfrm>
          <a:off x="2717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107950</xdr:rowOff>
    </xdr:from>
    <xdr:to>
      <xdr:col>3</xdr:col>
      <xdr:colOff>142875</xdr:colOff>
      <xdr:row>78</xdr:row>
      <xdr:rowOff>107950</xdr:rowOff>
    </xdr:to>
    <xdr:cxnSp macro="">
      <xdr:nvCxnSpPr>
        <xdr:cNvPr id="372" name="直線コネクタ 371"/>
        <xdr:cNvCxnSpPr/>
      </xdr:nvCxnSpPr>
      <xdr:spPr>
        <a:xfrm>
          <a:off x="1320800" y="134810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133350</xdr:rowOff>
    </xdr:from>
    <xdr:to>
      <xdr:col>3</xdr:col>
      <xdr:colOff>193675</xdr:colOff>
      <xdr:row>77</xdr:row>
      <xdr:rowOff>63500</xdr:rowOff>
    </xdr:to>
    <xdr:sp macro="" textlink="">
      <xdr:nvSpPr>
        <xdr:cNvPr id="373" name="フローチャート : 判断 372"/>
        <xdr:cNvSpPr/>
      </xdr:nvSpPr>
      <xdr:spPr>
        <a:xfrm>
          <a:off x="2159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73677</xdr:rowOff>
    </xdr:from>
    <xdr:ext cx="762000" cy="259045"/>
    <xdr:sp macro="" textlink="">
      <xdr:nvSpPr>
        <xdr:cNvPr id="374" name="テキスト ボックス 373"/>
        <xdr:cNvSpPr txBox="1"/>
      </xdr:nvSpPr>
      <xdr:spPr>
        <a:xfrm>
          <a:off x="1828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140970</xdr:rowOff>
    </xdr:from>
    <xdr:to>
      <xdr:col>1</xdr:col>
      <xdr:colOff>676275</xdr:colOff>
      <xdr:row>77</xdr:row>
      <xdr:rowOff>71120</xdr:rowOff>
    </xdr:to>
    <xdr:sp macro="" textlink="">
      <xdr:nvSpPr>
        <xdr:cNvPr id="375" name="フローチャート : 判断 374"/>
        <xdr:cNvSpPr/>
      </xdr:nvSpPr>
      <xdr:spPr>
        <a:xfrm>
          <a:off x="1270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81297</xdr:rowOff>
    </xdr:from>
    <xdr:ext cx="762000" cy="259045"/>
    <xdr:sp macro="" textlink="">
      <xdr:nvSpPr>
        <xdr:cNvPr id="376" name="テキスト ボックス 375"/>
        <xdr:cNvSpPr txBox="1"/>
      </xdr:nvSpPr>
      <xdr:spPr>
        <a:xfrm>
          <a:off x="939800" y="1294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77</xdr:row>
      <xdr:rowOff>125730</xdr:rowOff>
    </xdr:from>
    <xdr:to>
      <xdr:col>7</xdr:col>
      <xdr:colOff>66675</xdr:colOff>
      <xdr:row>78</xdr:row>
      <xdr:rowOff>55880</xdr:rowOff>
    </xdr:to>
    <xdr:sp macro="" textlink="">
      <xdr:nvSpPr>
        <xdr:cNvPr id="382" name="円/楕円 381"/>
        <xdr:cNvSpPr/>
      </xdr:nvSpPr>
      <xdr:spPr>
        <a:xfrm>
          <a:off x="4775200" y="1332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97807</xdr:rowOff>
    </xdr:from>
    <xdr:ext cx="762000" cy="259045"/>
    <xdr:sp macro="" textlink="">
      <xdr:nvSpPr>
        <xdr:cNvPr id="383" name="公債費該当値テキスト"/>
        <xdr:cNvSpPr txBox="1"/>
      </xdr:nvSpPr>
      <xdr:spPr>
        <a:xfrm>
          <a:off x="49149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133350</xdr:rowOff>
    </xdr:from>
    <xdr:to>
      <xdr:col>5</xdr:col>
      <xdr:colOff>600075</xdr:colOff>
      <xdr:row>78</xdr:row>
      <xdr:rowOff>63500</xdr:rowOff>
    </xdr:to>
    <xdr:sp macro="" textlink="">
      <xdr:nvSpPr>
        <xdr:cNvPr id="384" name="円/楕円 383"/>
        <xdr:cNvSpPr/>
      </xdr:nvSpPr>
      <xdr:spPr>
        <a:xfrm>
          <a:off x="3937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48277</xdr:rowOff>
    </xdr:from>
    <xdr:ext cx="736600" cy="259045"/>
    <xdr:sp macro="" textlink="">
      <xdr:nvSpPr>
        <xdr:cNvPr id="385" name="テキスト ボックス 384"/>
        <xdr:cNvSpPr txBox="1"/>
      </xdr:nvSpPr>
      <xdr:spPr>
        <a:xfrm>
          <a:off x="3606800" y="1342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11430</xdr:rowOff>
    </xdr:from>
    <xdr:to>
      <xdr:col>4</xdr:col>
      <xdr:colOff>396875</xdr:colOff>
      <xdr:row>78</xdr:row>
      <xdr:rowOff>113030</xdr:rowOff>
    </xdr:to>
    <xdr:sp macro="" textlink="">
      <xdr:nvSpPr>
        <xdr:cNvPr id="386" name="円/楕円 385"/>
        <xdr:cNvSpPr/>
      </xdr:nvSpPr>
      <xdr:spPr>
        <a:xfrm>
          <a:off x="3048000" y="1338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97807</xdr:rowOff>
    </xdr:from>
    <xdr:ext cx="762000" cy="259045"/>
    <xdr:sp macro="" textlink="">
      <xdr:nvSpPr>
        <xdr:cNvPr id="387" name="テキスト ボックス 386"/>
        <xdr:cNvSpPr txBox="1"/>
      </xdr:nvSpPr>
      <xdr:spPr>
        <a:xfrm>
          <a:off x="2717800" y="13470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57150</xdr:rowOff>
    </xdr:from>
    <xdr:to>
      <xdr:col>3</xdr:col>
      <xdr:colOff>193675</xdr:colOff>
      <xdr:row>78</xdr:row>
      <xdr:rowOff>158750</xdr:rowOff>
    </xdr:to>
    <xdr:sp macro="" textlink="">
      <xdr:nvSpPr>
        <xdr:cNvPr id="388" name="円/楕円 387"/>
        <xdr:cNvSpPr/>
      </xdr:nvSpPr>
      <xdr:spPr>
        <a:xfrm>
          <a:off x="2159000" y="1343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143527</xdr:rowOff>
    </xdr:from>
    <xdr:ext cx="762000" cy="259045"/>
    <xdr:sp macro="" textlink="">
      <xdr:nvSpPr>
        <xdr:cNvPr id="389" name="テキスト ボックス 388"/>
        <xdr:cNvSpPr txBox="1"/>
      </xdr:nvSpPr>
      <xdr:spPr>
        <a:xfrm>
          <a:off x="1828800" y="1351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25.5</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57150</xdr:rowOff>
    </xdr:from>
    <xdr:to>
      <xdr:col>1</xdr:col>
      <xdr:colOff>676275</xdr:colOff>
      <xdr:row>78</xdr:row>
      <xdr:rowOff>158750</xdr:rowOff>
    </xdr:to>
    <xdr:sp macro="" textlink="">
      <xdr:nvSpPr>
        <xdr:cNvPr id="390" name="円/楕円 389"/>
        <xdr:cNvSpPr/>
      </xdr:nvSpPr>
      <xdr:spPr>
        <a:xfrm>
          <a:off x="1270000" y="1343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143527</xdr:rowOff>
    </xdr:from>
    <xdr:ext cx="762000" cy="259045"/>
    <xdr:sp macro="" textlink="">
      <xdr:nvSpPr>
        <xdr:cNvPr id="391" name="テキスト ボックス 390"/>
        <xdr:cNvSpPr txBox="1"/>
      </xdr:nvSpPr>
      <xdr:spPr>
        <a:xfrm>
          <a:off x="939800" y="1351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31/151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公債費以外の経常収支比率は、類似団体平均を下回っている。</a:t>
          </a:r>
          <a:endParaRPr kumimoji="1" lang="en-US" altLang="ja-JP" sz="1300">
            <a:latin typeface="ＭＳ Ｐゴシック"/>
          </a:endParaRPr>
        </a:p>
        <a:p>
          <a:r>
            <a:rPr kumimoji="1" lang="ja-JP" altLang="en-US" sz="1300">
              <a:latin typeface="ＭＳ Ｐゴシック"/>
            </a:rPr>
            <a:t>　新規採用者の抑制等、計画的に職員数の削減を図っているが、職員の平均年齢が上がる中、再任用職員も含めたより適正な人員管理が必要である。</a:t>
          </a:r>
          <a:endParaRPr kumimoji="1" lang="en-US" altLang="ja-JP" sz="1300">
            <a:latin typeface="ＭＳ Ｐゴシック"/>
          </a:endParaRPr>
        </a:p>
        <a:p>
          <a:r>
            <a:rPr kumimoji="1" lang="ja-JP" altLang="en-US" sz="1300">
              <a:latin typeface="ＭＳ Ｐゴシック"/>
            </a:rPr>
            <a:t>　併せて、道路橋梁関係の維持補修費や、社会保障関連の経費の増加も予想され、今後も徹底した事務事業の見直しによる経費削減を図っていく。</a:t>
          </a:r>
          <a:endParaRPr kumimoji="1" lang="en-US" altLang="ja-JP" sz="1300">
            <a:latin typeface="ＭＳ Ｐゴシック"/>
          </a:endParaRPr>
        </a:p>
        <a:p>
          <a:endParaRPr kumimoji="1" lang="en-US" altLang="ja-JP"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6" name="直線コネクタ 405"/>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7" name="テキスト ボックス 406"/>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8" name="直線コネクタ 407"/>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9" name="テキスト ボックス 408"/>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10" name="直線コネクタ 409"/>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11" name="テキスト ボックス 410"/>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2" name="直線コネクタ 411"/>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3" name="テキスト ボックス 412"/>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4" name="直線コネクタ 413"/>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5" name="テキスト ボックス 414"/>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6" name="直線コネクタ 415"/>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7" name="テキスト ボックス 416"/>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61685</xdr:rowOff>
    </xdr:from>
    <xdr:to>
      <xdr:col>24</xdr:col>
      <xdr:colOff>31750</xdr:colOff>
      <xdr:row>81</xdr:row>
      <xdr:rowOff>144962</xdr:rowOff>
    </xdr:to>
    <xdr:cxnSp macro="">
      <xdr:nvCxnSpPr>
        <xdr:cNvPr id="421" name="直線コネクタ 420"/>
        <xdr:cNvCxnSpPr/>
      </xdr:nvCxnSpPr>
      <xdr:spPr>
        <a:xfrm flipV="1">
          <a:off x="16510000" y="12406085"/>
          <a:ext cx="0" cy="16263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117039</xdr:rowOff>
    </xdr:from>
    <xdr:ext cx="762000" cy="259045"/>
    <xdr:sp macro="" textlink="">
      <xdr:nvSpPr>
        <xdr:cNvPr id="422" name="公債費以外最小値テキスト"/>
        <xdr:cNvSpPr txBox="1"/>
      </xdr:nvSpPr>
      <xdr:spPr>
        <a:xfrm>
          <a:off x="16598900" y="14004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88.3</a:t>
          </a:r>
          <a:endParaRPr kumimoji="1" lang="ja-JP" altLang="en-US" sz="1000" b="1">
            <a:latin typeface="ＭＳ Ｐゴシック"/>
          </a:endParaRPr>
        </a:p>
      </xdr:txBody>
    </xdr:sp>
    <xdr:clientData/>
  </xdr:oneCellAnchor>
  <xdr:twoCellAnchor>
    <xdr:from>
      <xdr:col>23</xdr:col>
      <xdr:colOff>628650</xdr:colOff>
      <xdr:row>81</xdr:row>
      <xdr:rowOff>144962</xdr:rowOff>
    </xdr:from>
    <xdr:to>
      <xdr:col>24</xdr:col>
      <xdr:colOff>120650</xdr:colOff>
      <xdr:row>81</xdr:row>
      <xdr:rowOff>144962</xdr:rowOff>
    </xdr:to>
    <xdr:cxnSp macro="">
      <xdr:nvCxnSpPr>
        <xdr:cNvPr id="423" name="直線コネクタ 422"/>
        <xdr:cNvCxnSpPr/>
      </xdr:nvCxnSpPr>
      <xdr:spPr>
        <a:xfrm>
          <a:off x="16421100" y="14032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70</xdr:row>
      <xdr:rowOff>148062</xdr:rowOff>
    </xdr:from>
    <xdr:ext cx="762000" cy="259045"/>
    <xdr:sp macro="" textlink="">
      <xdr:nvSpPr>
        <xdr:cNvPr id="424" name="公債費以外最大値テキスト"/>
        <xdr:cNvSpPr txBox="1"/>
      </xdr:nvSpPr>
      <xdr:spPr>
        <a:xfrm>
          <a:off x="16598900" y="1214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23</xdr:col>
      <xdr:colOff>628650</xdr:colOff>
      <xdr:row>72</xdr:row>
      <xdr:rowOff>61685</xdr:rowOff>
    </xdr:from>
    <xdr:to>
      <xdr:col>24</xdr:col>
      <xdr:colOff>120650</xdr:colOff>
      <xdr:row>72</xdr:row>
      <xdr:rowOff>61685</xdr:rowOff>
    </xdr:to>
    <xdr:cxnSp macro="">
      <xdr:nvCxnSpPr>
        <xdr:cNvPr id="425" name="直線コネクタ 424"/>
        <xdr:cNvCxnSpPr/>
      </xdr:nvCxnSpPr>
      <xdr:spPr>
        <a:xfrm>
          <a:off x="16421100" y="12406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22498</xdr:rowOff>
    </xdr:from>
    <xdr:to>
      <xdr:col>24</xdr:col>
      <xdr:colOff>31750</xdr:colOff>
      <xdr:row>76</xdr:row>
      <xdr:rowOff>35561</xdr:rowOff>
    </xdr:to>
    <xdr:cxnSp macro="">
      <xdr:nvCxnSpPr>
        <xdr:cNvPr id="426" name="直線コネクタ 425"/>
        <xdr:cNvCxnSpPr/>
      </xdr:nvCxnSpPr>
      <xdr:spPr>
        <a:xfrm flipV="1">
          <a:off x="15671800" y="13052698"/>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110326</xdr:rowOff>
    </xdr:from>
    <xdr:ext cx="762000" cy="259045"/>
    <xdr:sp macro="" textlink="">
      <xdr:nvSpPr>
        <xdr:cNvPr id="427" name="公債費以外平均値テキスト"/>
        <xdr:cNvSpPr txBox="1"/>
      </xdr:nvSpPr>
      <xdr:spPr>
        <a:xfrm>
          <a:off x="16598900" y="131405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63.4</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138249</xdr:rowOff>
    </xdr:from>
    <xdr:to>
      <xdr:col>24</xdr:col>
      <xdr:colOff>82550</xdr:colOff>
      <xdr:row>77</xdr:row>
      <xdr:rowOff>68399</xdr:rowOff>
    </xdr:to>
    <xdr:sp macro="" textlink="">
      <xdr:nvSpPr>
        <xdr:cNvPr id="428" name="フローチャート : 判断 427"/>
        <xdr:cNvSpPr/>
      </xdr:nvSpPr>
      <xdr:spPr>
        <a:xfrm>
          <a:off x="16459200" y="13168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35561</xdr:rowOff>
    </xdr:from>
    <xdr:to>
      <xdr:col>22</xdr:col>
      <xdr:colOff>565150</xdr:colOff>
      <xdr:row>76</xdr:row>
      <xdr:rowOff>146594</xdr:rowOff>
    </xdr:to>
    <xdr:cxnSp macro="">
      <xdr:nvCxnSpPr>
        <xdr:cNvPr id="429" name="直線コネクタ 428"/>
        <xdr:cNvCxnSpPr/>
      </xdr:nvCxnSpPr>
      <xdr:spPr>
        <a:xfrm flipV="1">
          <a:off x="14782800" y="13065761"/>
          <a:ext cx="889000" cy="111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89263</xdr:rowOff>
    </xdr:from>
    <xdr:to>
      <xdr:col>22</xdr:col>
      <xdr:colOff>615950</xdr:colOff>
      <xdr:row>77</xdr:row>
      <xdr:rowOff>19413</xdr:rowOff>
    </xdr:to>
    <xdr:sp macro="" textlink="">
      <xdr:nvSpPr>
        <xdr:cNvPr id="430" name="フローチャート : 判断 429"/>
        <xdr:cNvSpPr/>
      </xdr:nvSpPr>
      <xdr:spPr>
        <a:xfrm>
          <a:off x="15621000" y="131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4190</xdr:rowOff>
    </xdr:from>
    <xdr:ext cx="736600" cy="259045"/>
    <xdr:sp macro="" textlink="">
      <xdr:nvSpPr>
        <xdr:cNvPr id="431" name="テキスト ボックス 430"/>
        <xdr:cNvSpPr txBox="1"/>
      </xdr:nvSpPr>
      <xdr:spPr>
        <a:xfrm>
          <a:off x="15290800" y="13205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158024</xdr:rowOff>
    </xdr:from>
    <xdr:to>
      <xdr:col>21</xdr:col>
      <xdr:colOff>361950</xdr:colOff>
      <xdr:row>76</xdr:row>
      <xdr:rowOff>146594</xdr:rowOff>
    </xdr:to>
    <xdr:cxnSp macro="">
      <xdr:nvCxnSpPr>
        <xdr:cNvPr id="432" name="直線コネクタ 431"/>
        <xdr:cNvCxnSpPr/>
      </xdr:nvCxnSpPr>
      <xdr:spPr>
        <a:xfrm>
          <a:off x="13893800" y="13016774"/>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128451</xdr:rowOff>
    </xdr:from>
    <xdr:to>
      <xdr:col>21</xdr:col>
      <xdr:colOff>412750</xdr:colOff>
      <xdr:row>77</xdr:row>
      <xdr:rowOff>58601</xdr:rowOff>
    </xdr:to>
    <xdr:sp macro="" textlink="">
      <xdr:nvSpPr>
        <xdr:cNvPr id="433" name="フローチャート : 判断 432"/>
        <xdr:cNvSpPr/>
      </xdr:nvSpPr>
      <xdr:spPr>
        <a:xfrm>
          <a:off x="147320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43378</xdr:rowOff>
    </xdr:from>
    <xdr:ext cx="762000" cy="259045"/>
    <xdr:sp macro="" textlink="">
      <xdr:nvSpPr>
        <xdr:cNvPr id="434" name="テキスト ボックス 433"/>
        <xdr:cNvSpPr txBox="1"/>
      </xdr:nvSpPr>
      <xdr:spPr>
        <a:xfrm>
          <a:off x="14401800" y="13245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158024</xdr:rowOff>
    </xdr:from>
    <xdr:to>
      <xdr:col>20</xdr:col>
      <xdr:colOff>158750</xdr:colOff>
      <xdr:row>76</xdr:row>
      <xdr:rowOff>130266</xdr:rowOff>
    </xdr:to>
    <xdr:cxnSp macro="">
      <xdr:nvCxnSpPr>
        <xdr:cNvPr id="435" name="直線コネクタ 434"/>
        <xdr:cNvCxnSpPr/>
      </xdr:nvCxnSpPr>
      <xdr:spPr>
        <a:xfrm flipV="1">
          <a:off x="13004800" y="13016774"/>
          <a:ext cx="889000" cy="143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33745</xdr:rowOff>
    </xdr:from>
    <xdr:to>
      <xdr:col>20</xdr:col>
      <xdr:colOff>209550</xdr:colOff>
      <xdr:row>76</xdr:row>
      <xdr:rowOff>135345</xdr:rowOff>
    </xdr:to>
    <xdr:sp macro="" textlink="">
      <xdr:nvSpPr>
        <xdr:cNvPr id="436" name="フローチャート : 判断 435"/>
        <xdr:cNvSpPr/>
      </xdr:nvSpPr>
      <xdr:spPr>
        <a:xfrm>
          <a:off x="13843000" y="130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120122</xdr:rowOff>
    </xdr:from>
    <xdr:ext cx="762000" cy="259045"/>
    <xdr:sp macro="" textlink="">
      <xdr:nvSpPr>
        <xdr:cNvPr id="437" name="テキスト ボックス 436"/>
        <xdr:cNvSpPr txBox="1"/>
      </xdr:nvSpPr>
      <xdr:spPr>
        <a:xfrm>
          <a:off x="13512800" y="1315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23949</xdr:rowOff>
    </xdr:from>
    <xdr:to>
      <xdr:col>19</xdr:col>
      <xdr:colOff>6350</xdr:colOff>
      <xdr:row>76</xdr:row>
      <xdr:rowOff>125549</xdr:rowOff>
    </xdr:to>
    <xdr:sp macro="" textlink="">
      <xdr:nvSpPr>
        <xdr:cNvPr id="438" name="フローチャート : 判断 437"/>
        <xdr:cNvSpPr/>
      </xdr:nvSpPr>
      <xdr:spPr>
        <a:xfrm>
          <a:off x="12954000" y="1305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135726</xdr:rowOff>
    </xdr:from>
    <xdr:ext cx="762000" cy="259045"/>
    <xdr:sp macro="" textlink="">
      <xdr:nvSpPr>
        <xdr:cNvPr id="439" name="テキスト ボックス 438"/>
        <xdr:cNvSpPr txBox="1"/>
      </xdr:nvSpPr>
      <xdr:spPr>
        <a:xfrm>
          <a:off x="12623800" y="12823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75</xdr:row>
      <xdr:rowOff>143147</xdr:rowOff>
    </xdr:from>
    <xdr:to>
      <xdr:col>24</xdr:col>
      <xdr:colOff>82550</xdr:colOff>
      <xdr:row>76</xdr:row>
      <xdr:rowOff>73298</xdr:rowOff>
    </xdr:to>
    <xdr:sp macro="" textlink="">
      <xdr:nvSpPr>
        <xdr:cNvPr id="445" name="円/楕円 444"/>
        <xdr:cNvSpPr/>
      </xdr:nvSpPr>
      <xdr:spPr>
        <a:xfrm>
          <a:off x="16459200" y="1300189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159674</xdr:rowOff>
    </xdr:from>
    <xdr:ext cx="762000" cy="259045"/>
    <xdr:sp macro="" textlink="">
      <xdr:nvSpPr>
        <xdr:cNvPr id="446" name="公債費以外該当値テキスト"/>
        <xdr:cNvSpPr txBox="1"/>
      </xdr:nvSpPr>
      <xdr:spPr>
        <a:xfrm>
          <a:off x="16598900" y="12846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58.3</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156211</xdr:rowOff>
    </xdr:from>
    <xdr:to>
      <xdr:col>22</xdr:col>
      <xdr:colOff>615950</xdr:colOff>
      <xdr:row>76</xdr:row>
      <xdr:rowOff>86361</xdr:rowOff>
    </xdr:to>
    <xdr:sp macro="" textlink="">
      <xdr:nvSpPr>
        <xdr:cNvPr id="447" name="円/楕円 446"/>
        <xdr:cNvSpPr/>
      </xdr:nvSpPr>
      <xdr:spPr>
        <a:xfrm>
          <a:off x="15621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96537</xdr:rowOff>
    </xdr:from>
    <xdr:ext cx="736600" cy="259045"/>
    <xdr:sp macro="" textlink="">
      <xdr:nvSpPr>
        <xdr:cNvPr id="448" name="テキスト ボックス 447"/>
        <xdr:cNvSpPr txBox="1"/>
      </xdr:nvSpPr>
      <xdr:spPr>
        <a:xfrm>
          <a:off x="15290800" y="1278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58.7</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95794</xdr:rowOff>
    </xdr:from>
    <xdr:to>
      <xdr:col>21</xdr:col>
      <xdr:colOff>412750</xdr:colOff>
      <xdr:row>77</xdr:row>
      <xdr:rowOff>25944</xdr:rowOff>
    </xdr:to>
    <xdr:sp macro="" textlink="">
      <xdr:nvSpPr>
        <xdr:cNvPr id="449" name="円/楕円 448"/>
        <xdr:cNvSpPr/>
      </xdr:nvSpPr>
      <xdr:spPr>
        <a:xfrm>
          <a:off x="14732000" y="13125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36121</xdr:rowOff>
    </xdr:from>
    <xdr:ext cx="762000" cy="259045"/>
    <xdr:sp macro="" textlink="">
      <xdr:nvSpPr>
        <xdr:cNvPr id="450" name="テキスト ボックス 449"/>
        <xdr:cNvSpPr txBox="1"/>
      </xdr:nvSpPr>
      <xdr:spPr>
        <a:xfrm>
          <a:off x="14401800" y="12894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62.1</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107224</xdr:rowOff>
    </xdr:from>
    <xdr:to>
      <xdr:col>20</xdr:col>
      <xdr:colOff>209550</xdr:colOff>
      <xdr:row>76</xdr:row>
      <xdr:rowOff>37374</xdr:rowOff>
    </xdr:to>
    <xdr:sp macro="" textlink="">
      <xdr:nvSpPr>
        <xdr:cNvPr id="451" name="円/楕円 450"/>
        <xdr:cNvSpPr/>
      </xdr:nvSpPr>
      <xdr:spPr>
        <a:xfrm>
          <a:off x="13843000" y="12965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47551</xdr:rowOff>
    </xdr:from>
    <xdr:ext cx="762000" cy="259045"/>
    <xdr:sp macro="" textlink="">
      <xdr:nvSpPr>
        <xdr:cNvPr id="452" name="テキスト ボックス 451"/>
        <xdr:cNvSpPr txBox="1"/>
      </xdr:nvSpPr>
      <xdr:spPr>
        <a:xfrm>
          <a:off x="13512800" y="12734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57.2</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79466</xdr:rowOff>
    </xdr:from>
    <xdr:to>
      <xdr:col>19</xdr:col>
      <xdr:colOff>6350</xdr:colOff>
      <xdr:row>77</xdr:row>
      <xdr:rowOff>9616</xdr:rowOff>
    </xdr:to>
    <xdr:sp macro="" textlink="">
      <xdr:nvSpPr>
        <xdr:cNvPr id="453" name="円/楕円 452"/>
        <xdr:cNvSpPr/>
      </xdr:nvSpPr>
      <xdr:spPr>
        <a:xfrm>
          <a:off x="12954000" y="13109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165843</xdr:rowOff>
    </xdr:from>
    <xdr:ext cx="762000" cy="259045"/>
    <xdr:sp macro="" textlink="">
      <xdr:nvSpPr>
        <xdr:cNvPr id="454" name="テキスト ボックス 453"/>
        <xdr:cNvSpPr txBox="1"/>
      </xdr:nvSpPr>
      <xdr:spPr>
        <a:xfrm>
          <a:off x="12623800" y="13196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北海道妹背牛町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3175</xdr:rowOff>
    </xdr:from>
    <xdr:to>
      <xdr:col>5</xdr:col>
      <xdr:colOff>733425</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2" name="テキスト ボックス 31"/>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4" name="テキスト ボックス 33"/>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6" name="テキスト ボックス 35"/>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8" name="テキスト ボックス 37"/>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0" name="テキスト ボックス 39"/>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115715</xdr:rowOff>
    </xdr:from>
    <xdr:to>
      <xdr:col>4</xdr:col>
      <xdr:colOff>1117600</xdr:colOff>
      <xdr:row>18</xdr:row>
      <xdr:rowOff>138872</xdr:rowOff>
    </xdr:to>
    <xdr:cxnSp macro="">
      <xdr:nvCxnSpPr>
        <xdr:cNvPr id="42" name="直線コネクタ 41"/>
        <xdr:cNvCxnSpPr/>
      </xdr:nvCxnSpPr>
      <xdr:spPr bwMode="auto">
        <a:xfrm flipV="1">
          <a:off x="5651500" y="2049290"/>
          <a:ext cx="0" cy="12233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110949</xdr:rowOff>
    </xdr:from>
    <xdr:ext cx="762000" cy="259045"/>
    <xdr:sp macro="" textlink="">
      <xdr:nvSpPr>
        <xdr:cNvPr id="43" name="人口1人当たり決算額の推移最小値テキスト130"/>
        <xdr:cNvSpPr txBox="1"/>
      </xdr:nvSpPr>
      <xdr:spPr>
        <a:xfrm>
          <a:off x="5740400" y="3244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90,640</a:t>
          </a:r>
          <a:endParaRPr kumimoji="1" lang="ja-JP" altLang="en-US" sz="1000" b="1">
            <a:latin typeface="ＭＳ Ｐゴシック"/>
          </a:endParaRPr>
        </a:p>
      </xdr:txBody>
    </xdr:sp>
    <xdr:clientData/>
  </xdr:oneCellAnchor>
  <xdr:twoCellAnchor>
    <xdr:from>
      <xdr:col>4</xdr:col>
      <xdr:colOff>1028700</xdr:colOff>
      <xdr:row>18</xdr:row>
      <xdr:rowOff>138872</xdr:rowOff>
    </xdr:from>
    <xdr:to>
      <xdr:col>5</xdr:col>
      <xdr:colOff>73025</xdr:colOff>
      <xdr:row>18</xdr:row>
      <xdr:rowOff>138872</xdr:rowOff>
    </xdr:to>
    <xdr:cxnSp macro="">
      <xdr:nvCxnSpPr>
        <xdr:cNvPr id="44" name="直線コネクタ 43"/>
        <xdr:cNvCxnSpPr/>
      </xdr:nvCxnSpPr>
      <xdr:spPr bwMode="auto">
        <a:xfrm>
          <a:off x="5562600" y="32725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30642</xdr:rowOff>
    </xdr:from>
    <xdr:ext cx="762000" cy="259045"/>
    <xdr:sp macro="" textlink="">
      <xdr:nvSpPr>
        <xdr:cNvPr id="45" name="人口1人当たり決算額の推移最大値テキスト130"/>
        <xdr:cNvSpPr txBox="1"/>
      </xdr:nvSpPr>
      <xdr:spPr>
        <a:xfrm>
          <a:off x="5740400" y="1792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625,770</a:t>
          </a:r>
          <a:endParaRPr kumimoji="1" lang="ja-JP" altLang="en-US" sz="1000" b="1">
            <a:latin typeface="ＭＳ Ｐゴシック"/>
          </a:endParaRPr>
        </a:p>
      </xdr:txBody>
    </xdr:sp>
    <xdr:clientData/>
  </xdr:oneCellAnchor>
  <xdr:twoCellAnchor>
    <xdr:from>
      <xdr:col>4</xdr:col>
      <xdr:colOff>1028700</xdr:colOff>
      <xdr:row>11</xdr:row>
      <xdr:rowOff>115715</xdr:rowOff>
    </xdr:from>
    <xdr:to>
      <xdr:col>5</xdr:col>
      <xdr:colOff>73025</xdr:colOff>
      <xdr:row>11</xdr:row>
      <xdr:rowOff>115715</xdr:rowOff>
    </xdr:to>
    <xdr:cxnSp macro="">
      <xdr:nvCxnSpPr>
        <xdr:cNvPr id="46" name="直線コネクタ 45"/>
        <xdr:cNvCxnSpPr/>
      </xdr:nvCxnSpPr>
      <xdr:spPr bwMode="auto">
        <a:xfrm>
          <a:off x="5562600" y="20492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18569</xdr:rowOff>
    </xdr:from>
    <xdr:to>
      <xdr:col>4</xdr:col>
      <xdr:colOff>1117600</xdr:colOff>
      <xdr:row>17</xdr:row>
      <xdr:rowOff>25793</xdr:rowOff>
    </xdr:to>
    <xdr:cxnSp macro="">
      <xdr:nvCxnSpPr>
        <xdr:cNvPr id="47" name="直線コネクタ 46"/>
        <xdr:cNvCxnSpPr/>
      </xdr:nvCxnSpPr>
      <xdr:spPr bwMode="auto">
        <a:xfrm>
          <a:off x="5003800" y="2980844"/>
          <a:ext cx="647700" cy="72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109774</xdr:rowOff>
    </xdr:from>
    <xdr:ext cx="762000" cy="259045"/>
    <xdr:sp macro="" textlink="">
      <xdr:nvSpPr>
        <xdr:cNvPr id="48" name="人口1人当たり決算額の推移平均値テキスト130"/>
        <xdr:cNvSpPr txBox="1"/>
      </xdr:nvSpPr>
      <xdr:spPr>
        <a:xfrm>
          <a:off x="5740400" y="2729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238,376</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93247</xdr:rowOff>
    </xdr:from>
    <xdr:to>
      <xdr:col>5</xdr:col>
      <xdr:colOff>34925</xdr:colOff>
      <xdr:row>17</xdr:row>
      <xdr:rowOff>23397</xdr:rowOff>
    </xdr:to>
    <xdr:sp macro="" textlink="">
      <xdr:nvSpPr>
        <xdr:cNvPr id="49" name="フローチャート : 判断 48"/>
        <xdr:cNvSpPr/>
      </xdr:nvSpPr>
      <xdr:spPr bwMode="auto">
        <a:xfrm>
          <a:off x="5600700" y="2884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18569</xdr:rowOff>
    </xdr:from>
    <xdr:to>
      <xdr:col>4</xdr:col>
      <xdr:colOff>469900</xdr:colOff>
      <xdr:row>17</xdr:row>
      <xdr:rowOff>36496</xdr:rowOff>
    </xdr:to>
    <xdr:cxnSp macro="">
      <xdr:nvCxnSpPr>
        <xdr:cNvPr id="50" name="直線コネクタ 49"/>
        <xdr:cNvCxnSpPr/>
      </xdr:nvCxnSpPr>
      <xdr:spPr bwMode="auto">
        <a:xfrm flipV="1">
          <a:off x="4305300" y="2980844"/>
          <a:ext cx="698500" cy="179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105462</xdr:rowOff>
    </xdr:from>
    <xdr:to>
      <xdr:col>4</xdr:col>
      <xdr:colOff>520700</xdr:colOff>
      <xdr:row>17</xdr:row>
      <xdr:rowOff>35612</xdr:rowOff>
    </xdr:to>
    <xdr:sp macro="" textlink="">
      <xdr:nvSpPr>
        <xdr:cNvPr id="51" name="フローチャート : 判断 50"/>
        <xdr:cNvSpPr/>
      </xdr:nvSpPr>
      <xdr:spPr bwMode="auto">
        <a:xfrm>
          <a:off x="4953000" y="28962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45789</xdr:rowOff>
    </xdr:from>
    <xdr:ext cx="736600" cy="259045"/>
    <xdr:sp macro="" textlink="">
      <xdr:nvSpPr>
        <xdr:cNvPr id="52" name="テキスト ボックス 51"/>
        <xdr:cNvSpPr txBox="1"/>
      </xdr:nvSpPr>
      <xdr:spPr>
        <a:xfrm>
          <a:off x="4622800" y="26651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233,033</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36496</xdr:rowOff>
    </xdr:from>
    <xdr:to>
      <xdr:col>3</xdr:col>
      <xdr:colOff>904875</xdr:colOff>
      <xdr:row>17</xdr:row>
      <xdr:rowOff>76135</xdr:rowOff>
    </xdr:to>
    <xdr:cxnSp macro="">
      <xdr:nvCxnSpPr>
        <xdr:cNvPr id="53" name="直線コネクタ 52"/>
        <xdr:cNvCxnSpPr/>
      </xdr:nvCxnSpPr>
      <xdr:spPr bwMode="auto">
        <a:xfrm flipV="1">
          <a:off x="3606800" y="2998771"/>
          <a:ext cx="698500" cy="396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107837</xdr:rowOff>
    </xdr:from>
    <xdr:to>
      <xdr:col>3</xdr:col>
      <xdr:colOff>955675</xdr:colOff>
      <xdr:row>17</xdr:row>
      <xdr:rowOff>37987</xdr:rowOff>
    </xdr:to>
    <xdr:sp macro="" textlink="">
      <xdr:nvSpPr>
        <xdr:cNvPr id="54" name="フローチャート : 判断 53"/>
        <xdr:cNvSpPr/>
      </xdr:nvSpPr>
      <xdr:spPr bwMode="auto">
        <a:xfrm>
          <a:off x="4254500" y="28986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48164</xdr:rowOff>
    </xdr:from>
    <xdr:ext cx="762000" cy="259045"/>
    <xdr:sp macro="" textlink="">
      <xdr:nvSpPr>
        <xdr:cNvPr id="55" name="テキスト ボックス 54"/>
        <xdr:cNvSpPr txBox="1"/>
      </xdr:nvSpPr>
      <xdr:spPr>
        <a:xfrm>
          <a:off x="3924300" y="2667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231,994</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64341</xdr:rowOff>
    </xdr:from>
    <xdr:to>
      <xdr:col>3</xdr:col>
      <xdr:colOff>206375</xdr:colOff>
      <xdr:row>17</xdr:row>
      <xdr:rowOff>76135</xdr:rowOff>
    </xdr:to>
    <xdr:cxnSp macro="">
      <xdr:nvCxnSpPr>
        <xdr:cNvPr id="56" name="直線コネクタ 55"/>
        <xdr:cNvCxnSpPr/>
      </xdr:nvCxnSpPr>
      <xdr:spPr bwMode="auto">
        <a:xfrm>
          <a:off x="2908300" y="3026616"/>
          <a:ext cx="698500" cy="117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130452</xdr:rowOff>
    </xdr:from>
    <xdr:to>
      <xdr:col>3</xdr:col>
      <xdr:colOff>257175</xdr:colOff>
      <xdr:row>17</xdr:row>
      <xdr:rowOff>60602</xdr:rowOff>
    </xdr:to>
    <xdr:sp macro="" textlink="">
      <xdr:nvSpPr>
        <xdr:cNvPr id="57" name="フローチャート : 判断 56"/>
        <xdr:cNvSpPr/>
      </xdr:nvSpPr>
      <xdr:spPr bwMode="auto">
        <a:xfrm>
          <a:off x="3556000" y="29212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70779</xdr:rowOff>
    </xdr:from>
    <xdr:ext cx="762000" cy="259045"/>
    <xdr:sp macro="" textlink="">
      <xdr:nvSpPr>
        <xdr:cNvPr id="58" name="テキスト ボックス 57"/>
        <xdr:cNvSpPr txBox="1"/>
      </xdr:nvSpPr>
      <xdr:spPr>
        <a:xfrm>
          <a:off x="3225800" y="2690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222,101</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137283</xdr:rowOff>
    </xdr:from>
    <xdr:to>
      <xdr:col>2</xdr:col>
      <xdr:colOff>692150</xdr:colOff>
      <xdr:row>17</xdr:row>
      <xdr:rowOff>67433</xdr:rowOff>
    </xdr:to>
    <xdr:sp macro="" textlink="">
      <xdr:nvSpPr>
        <xdr:cNvPr id="59" name="フローチャート : 判断 58"/>
        <xdr:cNvSpPr/>
      </xdr:nvSpPr>
      <xdr:spPr bwMode="auto">
        <a:xfrm>
          <a:off x="2857500" y="29281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77610</xdr:rowOff>
    </xdr:from>
    <xdr:ext cx="762000" cy="259045"/>
    <xdr:sp macro="" textlink="">
      <xdr:nvSpPr>
        <xdr:cNvPr id="60" name="テキスト ボックス 59"/>
        <xdr:cNvSpPr txBox="1"/>
      </xdr:nvSpPr>
      <xdr:spPr>
        <a:xfrm>
          <a:off x="2527300" y="269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219,113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16</xdr:row>
      <xdr:rowOff>146443</xdr:rowOff>
    </xdr:from>
    <xdr:to>
      <xdr:col>5</xdr:col>
      <xdr:colOff>34925</xdr:colOff>
      <xdr:row>17</xdr:row>
      <xdr:rowOff>76593</xdr:rowOff>
    </xdr:to>
    <xdr:sp macro="" textlink="">
      <xdr:nvSpPr>
        <xdr:cNvPr id="66" name="円/楕円 65"/>
        <xdr:cNvSpPr/>
      </xdr:nvSpPr>
      <xdr:spPr bwMode="auto">
        <a:xfrm>
          <a:off x="5600700" y="29372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118520</xdr:rowOff>
    </xdr:from>
    <xdr:ext cx="762000" cy="259045"/>
    <xdr:sp macro="" textlink="">
      <xdr:nvSpPr>
        <xdr:cNvPr id="67" name="人口1人当たり決算額の推移該当値テキスト130"/>
        <xdr:cNvSpPr txBox="1"/>
      </xdr:nvSpPr>
      <xdr:spPr>
        <a:xfrm>
          <a:off x="5740400" y="2909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215,106</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139219</xdr:rowOff>
    </xdr:from>
    <xdr:to>
      <xdr:col>4</xdr:col>
      <xdr:colOff>520700</xdr:colOff>
      <xdr:row>17</xdr:row>
      <xdr:rowOff>69369</xdr:rowOff>
    </xdr:to>
    <xdr:sp macro="" textlink="">
      <xdr:nvSpPr>
        <xdr:cNvPr id="68" name="円/楕円 67"/>
        <xdr:cNvSpPr/>
      </xdr:nvSpPr>
      <xdr:spPr bwMode="auto">
        <a:xfrm>
          <a:off x="4953000" y="29300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54146</xdr:rowOff>
    </xdr:from>
    <xdr:ext cx="736600" cy="259045"/>
    <xdr:sp macro="" textlink="">
      <xdr:nvSpPr>
        <xdr:cNvPr id="69" name="テキスト ボックス 68"/>
        <xdr:cNvSpPr txBox="1"/>
      </xdr:nvSpPr>
      <xdr:spPr>
        <a:xfrm>
          <a:off x="4622800" y="3016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218,266</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157146</xdr:rowOff>
    </xdr:from>
    <xdr:to>
      <xdr:col>3</xdr:col>
      <xdr:colOff>955675</xdr:colOff>
      <xdr:row>17</xdr:row>
      <xdr:rowOff>87296</xdr:rowOff>
    </xdr:to>
    <xdr:sp macro="" textlink="">
      <xdr:nvSpPr>
        <xdr:cNvPr id="70" name="円/楕円 69"/>
        <xdr:cNvSpPr/>
      </xdr:nvSpPr>
      <xdr:spPr bwMode="auto">
        <a:xfrm>
          <a:off x="4254500" y="29479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72073</xdr:rowOff>
    </xdr:from>
    <xdr:ext cx="762000" cy="259045"/>
    <xdr:sp macro="" textlink="">
      <xdr:nvSpPr>
        <xdr:cNvPr id="71" name="テキスト ボックス 70"/>
        <xdr:cNvSpPr txBox="1"/>
      </xdr:nvSpPr>
      <xdr:spPr>
        <a:xfrm>
          <a:off x="3924300" y="3034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210,424</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25335</xdr:rowOff>
    </xdr:from>
    <xdr:to>
      <xdr:col>3</xdr:col>
      <xdr:colOff>257175</xdr:colOff>
      <xdr:row>17</xdr:row>
      <xdr:rowOff>126935</xdr:rowOff>
    </xdr:to>
    <xdr:sp macro="" textlink="">
      <xdr:nvSpPr>
        <xdr:cNvPr id="72" name="円/楕円 71"/>
        <xdr:cNvSpPr/>
      </xdr:nvSpPr>
      <xdr:spPr bwMode="auto">
        <a:xfrm>
          <a:off x="3556000" y="29876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111712</xdr:rowOff>
    </xdr:from>
    <xdr:ext cx="762000" cy="259045"/>
    <xdr:sp macro="" textlink="">
      <xdr:nvSpPr>
        <xdr:cNvPr id="73" name="テキスト ボックス 72"/>
        <xdr:cNvSpPr txBox="1"/>
      </xdr:nvSpPr>
      <xdr:spPr>
        <a:xfrm>
          <a:off x="3225800" y="3073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193,084</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13541</xdr:rowOff>
    </xdr:from>
    <xdr:to>
      <xdr:col>2</xdr:col>
      <xdr:colOff>692150</xdr:colOff>
      <xdr:row>17</xdr:row>
      <xdr:rowOff>115141</xdr:rowOff>
    </xdr:to>
    <xdr:sp macro="" textlink="">
      <xdr:nvSpPr>
        <xdr:cNvPr id="74" name="円/楕円 73"/>
        <xdr:cNvSpPr/>
      </xdr:nvSpPr>
      <xdr:spPr bwMode="auto">
        <a:xfrm>
          <a:off x="2857500" y="29758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99918</xdr:rowOff>
    </xdr:from>
    <xdr:ext cx="762000" cy="259045"/>
    <xdr:sp macro="" textlink="">
      <xdr:nvSpPr>
        <xdr:cNvPr id="75" name="テキスト ボックス 74"/>
        <xdr:cNvSpPr txBox="1"/>
      </xdr:nvSpPr>
      <xdr:spPr>
        <a:xfrm>
          <a:off x="2527300" y="3062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198,243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6" name="円/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7" name="フローチャート :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1" name="直線コネクタ 90"/>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36</xdr:row>
      <xdr:rowOff>69850</xdr:rowOff>
    </xdr:from>
    <xdr:to>
      <xdr:col>5</xdr:col>
      <xdr:colOff>733425</xdr:colOff>
      <xdr:row>36</xdr:row>
      <xdr:rowOff>69850</xdr:rowOff>
    </xdr:to>
    <xdr:cxnSp macro="">
      <xdr:nvCxnSpPr>
        <xdr:cNvPr id="92" name="直線コネクタ 91"/>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3" name="テキスト ボックス 92"/>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4" name="直線コネクタ 93"/>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5" name="テキスト ボックス 94"/>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96" name="直線コネクタ 95"/>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97" name="テキスト ボックス 96"/>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98" name="直線コネクタ 9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99" name="テキスト ボックス 98"/>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63124</xdr:rowOff>
    </xdr:from>
    <xdr:to>
      <xdr:col>4</xdr:col>
      <xdr:colOff>1117600</xdr:colOff>
      <xdr:row>37</xdr:row>
      <xdr:rowOff>146120</xdr:rowOff>
    </xdr:to>
    <xdr:cxnSp macro="">
      <xdr:nvCxnSpPr>
        <xdr:cNvPr id="101" name="直線コネクタ 100"/>
        <xdr:cNvCxnSpPr/>
      </xdr:nvCxnSpPr>
      <xdr:spPr bwMode="auto">
        <a:xfrm flipV="1">
          <a:off x="5651500" y="6330574"/>
          <a:ext cx="0" cy="94024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118197</xdr:rowOff>
    </xdr:from>
    <xdr:ext cx="762000" cy="259045"/>
    <xdr:sp macro="" textlink="">
      <xdr:nvSpPr>
        <xdr:cNvPr id="102" name="人口1人当たり決算額の推移最小値テキスト445"/>
        <xdr:cNvSpPr txBox="1"/>
      </xdr:nvSpPr>
      <xdr:spPr>
        <a:xfrm>
          <a:off x="5740400" y="724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-54,182</a:t>
          </a:r>
          <a:endParaRPr kumimoji="1" lang="ja-JP" altLang="en-US" sz="1000" b="1">
            <a:latin typeface="ＭＳ Ｐゴシック"/>
          </a:endParaRPr>
        </a:p>
      </xdr:txBody>
    </xdr:sp>
    <xdr:clientData/>
  </xdr:oneCellAnchor>
  <xdr:twoCellAnchor>
    <xdr:from>
      <xdr:col>4</xdr:col>
      <xdr:colOff>1028700</xdr:colOff>
      <xdr:row>37</xdr:row>
      <xdr:rowOff>146120</xdr:rowOff>
    </xdr:from>
    <xdr:to>
      <xdr:col>5</xdr:col>
      <xdr:colOff>73025</xdr:colOff>
      <xdr:row>37</xdr:row>
      <xdr:rowOff>146120</xdr:rowOff>
    </xdr:to>
    <xdr:cxnSp macro="">
      <xdr:nvCxnSpPr>
        <xdr:cNvPr id="103" name="直線コネクタ 102"/>
        <xdr:cNvCxnSpPr/>
      </xdr:nvCxnSpPr>
      <xdr:spPr bwMode="auto">
        <a:xfrm>
          <a:off x="5562600" y="72708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149501</xdr:rowOff>
    </xdr:from>
    <xdr:ext cx="762000" cy="259045"/>
    <xdr:sp macro="" textlink="">
      <xdr:nvSpPr>
        <xdr:cNvPr id="104" name="人口1人当たり決算額の推移最大値テキスト445"/>
        <xdr:cNvSpPr txBox="1"/>
      </xdr:nvSpPr>
      <xdr:spPr>
        <a:xfrm>
          <a:off x="5740400" y="6074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151,471</a:t>
          </a:r>
          <a:endParaRPr kumimoji="1" lang="ja-JP" altLang="en-US" sz="1000" b="1">
            <a:latin typeface="ＭＳ Ｐゴシック"/>
          </a:endParaRPr>
        </a:p>
      </xdr:txBody>
    </xdr:sp>
    <xdr:clientData/>
  </xdr:oneCellAnchor>
  <xdr:twoCellAnchor>
    <xdr:from>
      <xdr:col>4</xdr:col>
      <xdr:colOff>1028700</xdr:colOff>
      <xdr:row>34</xdr:row>
      <xdr:rowOff>63124</xdr:rowOff>
    </xdr:from>
    <xdr:to>
      <xdr:col>5</xdr:col>
      <xdr:colOff>73025</xdr:colOff>
      <xdr:row>34</xdr:row>
      <xdr:rowOff>63124</xdr:rowOff>
    </xdr:to>
    <xdr:cxnSp macro="">
      <xdr:nvCxnSpPr>
        <xdr:cNvPr id="105" name="直線コネクタ 104"/>
        <xdr:cNvCxnSpPr/>
      </xdr:nvCxnSpPr>
      <xdr:spPr bwMode="auto">
        <a:xfrm>
          <a:off x="5562600" y="63305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155987</xdr:rowOff>
    </xdr:from>
    <xdr:to>
      <xdr:col>4</xdr:col>
      <xdr:colOff>1117600</xdr:colOff>
      <xdr:row>35</xdr:row>
      <xdr:rowOff>159795</xdr:rowOff>
    </xdr:to>
    <xdr:cxnSp macro="">
      <xdr:nvCxnSpPr>
        <xdr:cNvPr id="106" name="直線コネクタ 105"/>
        <xdr:cNvCxnSpPr/>
      </xdr:nvCxnSpPr>
      <xdr:spPr bwMode="auto">
        <a:xfrm>
          <a:off x="5003800" y="6766337"/>
          <a:ext cx="647700" cy="38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144573</xdr:rowOff>
    </xdr:from>
    <xdr:ext cx="762000" cy="259045"/>
    <xdr:sp macro="" textlink="">
      <xdr:nvSpPr>
        <xdr:cNvPr id="107" name="人口1人当たり決算額の推移平均値テキスト445"/>
        <xdr:cNvSpPr txBox="1"/>
      </xdr:nvSpPr>
      <xdr:spPr>
        <a:xfrm>
          <a:off x="5740400" y="67549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166612</xdr:rowOff>
    </xdr:from>
    <xdr:to>
      <xdr:col>5</xdr:col>
      <xdr:colOff>34925</xdr:colOff>
      <xdr:row>35</xdr:row>
      <xdr:rowOff>268212</xdr:rowOff>
    </xdr:to>
    <xdr:sp macro="" textlink="">
      <xdr:nvSpPr>
        <xdr:cNvPr id="108" name="フローチャート : 判断 107"/>
        <xdr:cNvSpPr/>
      </xdr:nvSpPr>
      <xdr:spPr bwMode="auto">
        <a:xfrm>
          <a:off x="56007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143354</xdr:rowOff>
    </xdr:from>
    <xdr:to>
      <xdr:col>4</xdr:col>
      <xdr:colOff>469900</xdr:colOff>
      <xdr:row>35</xdr:row>
      <xdr:rowOff>155987</xdr:rowOff>
    </xdr:to>
    <xdr:cxnSp macro="">
      <xdr:nvCxnSpPr>
        <xdr:cNvPr id="109" name="直線コネクタ 108"/>
        <xdr:cNvCxnSpPr/>
      </xdr:nvCxnSpPr>
      <xdr:spPr bwMode="auto">
        <a:xfrm>
          <a:off x="4305300" y="6753704"/>
          <a:ext cx="698500" cy="126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168376</xdr:rowOff>
    </xdr:from>
    <xdr:to>
      <xdr:col>4</xdr:col>
      <xdr:colOff>520700</xdr:colOff>
      <xdr:row>35</xdr:row>
      <xdr:rowOff>269976</xdr:rowOff>
    </xdr:to>
    <xdr:sp macro="" textlink="">
      <xdr:nvSpPr>
        <xdr:cNvPr id="110" name="フローチャート : 判断 109"/>
        <xdr:cNvSpPr/>
      </xdr:nvSpPr>
      <xdr:spPr bwMode="auto">
        <a:xfrm>
          <a:off x="4953000" y="67787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254753</xdr:rowOff>
    </xdr:from>
    <xdr:ext cx="736600" cy="259045"/>
    <xdr:sp macro="" textlink="">
      <xdr:nvSpPr>
        <xdr:cNvPr id="111" name="テキスト ボックス 110"/>
        <xdr:cNvSpPr txBox="1"/>
      </xdr:nvSpPr>
      <xdr:spPr>
        <a:xfrm>
          <a:off x="4622800" y="68651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42,339</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103440</xdr:rowOff>
    </xdr:from>
    <xdr:to>
      <xdr:col>3</xdr:col>
      <xdr:colOff>904875</xdr:colOff>
      <xdr:row>35</xdr:row>
      <xdr:rowOff>143354</xdr:rowOff>
    </xdr:to>
    <xdr:cxnSp macro="">
      <xdr:nvCxnSpPr>
        <xdr:cNvPr id="112" name="直線コネクタ 111"/>
        <xdr:cNvCxnSpPr/>
      </xdr:nvCxnSpPr>
      <xdr:spPr bwMode="auto">
        <a:xfrm>
          <a:off x="3606800" y="6713790"/>
          <a:ext cx="698500" cy="399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153819</xdr:rowOff>
    </xdr:from>
    <xdr:to>
      <xdr:col>3</xdr:col>
      <xdr:colOff>955675</xdr:colOff>
      <xdr:row>35</xdr:row>
      <xdr:rowOff>255419</xdr:rowOff>
    </xdr:to>
    <xdr:sp macro="" textlink="">
      <xdr:nvSpPr>
        <xdr:cNvPr id="113" name="フローチャート : 判断 112"/>
        <xdr:cNvSpPr/>
      </xdr:nvSpPr>
      <xdr:spPr bwMode="auto">
        <a:xfrm>
          <a:off x="4254500" y="6764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240196</xdr:rowOff>
    </xdr:from>
    <xdr:ext cx="762000" cy="259045"/>
    <xdr:sp macro="" textlink="">
      <xdr:nvSpPr>
        <xdr:cNvPr id="114" name="テキスト ボックス 113"/>
        <xdr:cNvSpPr txBox="1"/>
      </xdr:nvSpPr>
      <xdr:spPr>
        <a:xfrm>
          <a:off x="3924300" y="6850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45,523</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92468</xdr:rowOff>
    </xdr:from>
    <xdr:to>
      <xdr:col>3</xdr:col>
      <xdr:colOff>206375</xdr:colOff>
      <xdr:row>35</xdr:row>
      <xdr:rowOff>103440</xdr:rowOff>
    </xdr:to>
    <xdr:cxnSp macro="">
      <xdr:nvCxnSpPr>
        <xdr:cNvPr id="115" name="直線コネクタ 114"/>
        <xdr:cNvCxnSpPr/>
      </xdr:nvCxnSpPr>
      <xdr:spPr bwMode="auto">
        <a:xfrm>
          <a:off x="2908300" y="6702818"/>
          <a:ext cx="698500" cy="109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130552</xdr:rowOff>
    </xdr:from>
    <xdr:to>
      <xdr:col>3</xdr:col>
      <xdr:colOff>257175</xdr:colOff>
      <xdr:row>35</xdr:row>
      <xdr:rowOff>232152</xdr:rowOff>
    </xdr:to>
    <xdr:sp macro="" textlink="">
      <xdr:nvSpPr>
        <xdr:cNvPr id="116" name="フローチャート : 判断 115"/>
        <xdr:cNvSpPr/>
      </xdr:nvSpPr>
      <xdr:spPr bwMode="auto">
        <a:xfrm>
          <a:off x="3556000" y="67409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216929</xdr:rowOff>
    </xdr:from>
    <xdr:ext cx="762000" cy="259045"/>
    <xdr:sp macro="" textlink="">
      <xdr:nvSpPr>
        <xdr:cNvPr id="117" name="テキスト ボックス 116"/>
        <xdr:cNvSpPr txBox="1"/>
      </xdr:nvSpPr>
      <xdr:spPr>
        <a:xfrm>
          <a:off x="3225800" y="6827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50,612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120448</xdr:rowOff>
    </xdr:from>
    <xdr:to>
      <xdr:col>2</xdr:col>
      <xdr:colOff>692150</xdr:colOff>
      <xdr:row>35</xdr:row>
      <xdr:rowOff>222048</xdr:rowOff>
    </xdr:to>
    <xdr:sp macro="" textlink="">
      <xdr:nvSpPr>
        <xdr:cNvPr id="118" name="フローチャート : 判断 117"/>
        <xdr:cNvSpPr/>
      </xdr:nvSpPr>
      <xdr:spPr bwMode="auto">
        <a:xfrm>
          <a:off x="2857500" y="6730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206825</xdr:rowOff>
    </xdr:from>
    <xdr:ext cx="762000" cy="259045"/>
    <xdr:sp macro="" textlink="">
      <xdr:nvSpPr>
        <xdr:cNvPr id="119" name="テキスト ボックス 118"/>
        <xdr:cNvSpPr txBox="1"/>
      </xdr:nvSpPr>
      <xdr:spPr>
        <a:xfrm>
          <a:off x="2527300" y="6817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52,822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0" name="テキスト ボックス 11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1" name="テキスト ボックス 12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2" name="テキスト ボックス 12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3" name="テキスト ボックス 12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4" name="テキスト ボックス 12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108995</xdr:rowOff>
    </xdr:from>
    <xdr:to>
      <xdr:col>5</xdr:col>
      <xdr:colOff>34925</xdr:colOff>
      <xdr:row>35</xdr:row>
      <xdr:rowOff>210595</xdr:rowOff>
    </xdr:to>
    <xdr:sp macro="" textlink="">
      <xdr:nvSpPr>
        <xdr:cNvPr id="125" name="円/楕円 124"/>
        <xdr:cNvSpPr/>
      </xdr:nvSpPr>
      <xdr:spPr bwMode="auto">
        <a:xfrm>
          <a:off x="5600700" y="67193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296972</xdr:rowOff>
    </xdr:from>
    <xdr:ext cx="762000" cy="259045"/>
    <xdr:sp macro="" textlink="">
      <xdr:nvSpPr>
        <xdr:cNvPr id="126" name="人口1人当たり決算額の推移該当値テキスト445"/>
        <xdr:cNvSpPr txBox="1"/>
      </xdr:nvSpPr>
      <xdr:spPr>
        <a:xfrm>
          <a:off x="5740400" y="6564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55,327</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105187</xdr:rowOff>
    </xdr:from>
    <xdr:to>
      <xdr:col>4</xdr:col>
      <xdr:colOff>520700</xdr:colOff>
      <xdr:row>35</xdr:row>
      <xdr:rowOff>206787</xdr:rowOff>
    </xdr:to>
    <xdr:sp macro="" textlink="">
      <xdr:nvSpPr>
        <xdr:cNvPr id="127" name="円/楕円 126"/>
        <xdr:cNvSpPr/>
      </xdr:nvSpPr>
      <xdr:spPr bwMode="auto">
        <a:xfrm>
          <a:off x="4953000" y="67155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216964</xdr:rowOff>
    </xdr:from>
    <xdr:ext cx="736600" cy="259045"/>
    <xdr:sp macro="" textlink="">
      <xdr:nvSpPr>
        <xdr:cNvPr id="128" name="テキスト ボックス 127"/>
        <xdr:cNvSpPr txBox="1"/>
      </xdr:nvSpPr>
      <xdr:spPr>
        <a:xfrm>
          <a:off x="4622800" y="64844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56,160</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92554</xdr:rowOff>
    </xdr:from>
    <xdr:to>
      <xdr:col>3</xdr:col>
      <xdr:colOff>955675</xdr:colOff>
      <xdr:row>35</xdr:row>
      <xdr:rowOff>194154</xdr:rowOff>
    </xdr:to>
    <xdr:sp macro="" textlink="">
      <xdr:nvSpPr>
        <xdr:cNvPr id="129" name="円/楕円 128"/>
        <xdr:cNvSpPr/>
      </xdr:nvSpPr>
      <xdr:spPr bwMode="auto">
        <a:xfrm>
          <a:off x="4254500" y="67029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204331</xdr:rowOff>
    </xdr:from>
    <xdr:ext cx="762000" cy="259045"/>
    <xdr:sp macro="" textlink="">
      <xdr:nvSpPr>
        <xdr:cNvPr id="130" name="テキスト ボックス 129"/>
        <xdr:cNvSpPr txBox="1"/>
      </xdr:nvSpPr>
      <xdr:spPr>
        <a:xfrm>
          <a:off x="3924300" y="6471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58,923</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52640</xdr:rowOff>
    </xdr:from>
    <xdr:to>
      <xdr:col>3</xdr:col>
      <xdr:colOff>257175</xdr:colOff>
      <xdr:row>35</xdr:row>
      <xdr:rowOff>154240</xdr:rowOff>
    </xdr:to>
    <xdr:sp macro="" textlink="">
      <xdr:nvSpPr>
        <xdr:cNvPr id="131" name="円/楕円 130"/>
        <xdr:cNvSpPr/>
      </xdr:nvSpPr>
      <xdr:spPr bwMode="auto">
        <a:xfrm>
          <a:off x="3556000" y="66629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164418</xdr:rowOff>
    </xdr:from>
    <xdr:ext cx="762000" cy="259045"/>
    <xdr:sp macro="" textlink="">
      <xdr:nvSpPr>
        <xdr:cNvPr id="132" name="テキスト ボックス 131"/>
        <xdr:cNvSpPr txBox="1"/>
      </xdr:nvSpPr>
      <xdr:spPr>
        <a:xfrm>
          <a:off x="3225800" y="6431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67,653</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41668</xdr:rowOff>
    </xdr:from>
    <xdr:to>
      <xdr:col>2</xdr:col>
      <xdr:colOff>692150</xdr:colOff>
      <xdr:row>35</xdr:row>
      <xdr:rowOff>143268</xdr:rowOff>
    </xdr:to>
    <xdr:sp macro="" textlink="">
      <xdr:nvSpPr>
        <xdr:cNvPr id="133" name="円/楕円 132"/>
        <xdr:cNvSpPr/>
      </xdr:nvSpPr>
      <xdr:spPr bwMode="auto">
        <a:xfrm>
          <a:off x="2857500" y="66520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153445</xdr:rowOff>
    </xdr:from>
    <xdr:ext cx="762000" cy="259045"/>
    <xdr:sp macro="" textlink="">
      <xdr:nvSpPr>
        <xdr:cNvPr id="134" name="テキスト ボックス 133"/>
        <xdr:cNvSpPr txBox="1"/>
      </xdr:nvSpPr>
      <xdr:spPr>
        <a:xfrm>
          <a:off x="2527300" y="6420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70,053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北海道妹背牛町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3,110
3,097
48.64
3,310,094
3,259,214
50,880
2,102,805
3,072,530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10.7
13.0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72,973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168396</xdr:rowOff>
    </xdr:from>
    <xdr:to>
      <xdr:col>6</xdr:col>
      <xdr:colOff>510540</xdr:colOff>
      <xdr:row>40</xdr:row>
      <xdr:rowOff>1417</xdr:rowOff>
    </xdr:to>
    <xdr:cxnSp macro="">
      <xdr:nvCxnSpPr>
        <xdr:cNvPr id="58" name="直線コネクタ 57"/>
        <xdr:cNvCxnSpPr/>
      </xdr:nvCxnSpPr>
      <xdr:spPr>
        <a:xfrm flipV="1">
          <a:off x="4633595" y="5311896"/>
          <a:ext cx="1270" cy="1547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40</xdr:row>
      <xdr:rowOff>5244</xdr:rowOff>
    </xdr:from>
    <xdr:ext cx="534377" cy="259045"/>
    <xdr:sp macro="" textlink="">
      <xdr:nvSpPr>
        <xdr:cNvPr id="59" name="人件費最小値テキスト"/>
        <xdr:cNvSpPr txBox="1"/>
      </xdr:nvSpPr>
      <xdr:spPr>
        <a:xfrm>
          <a:off x="4686300" y="6863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77,344</a:t>
          </a:r>
          <a:endParaRPr kumimoji="1" lang="ja-JP" altLang="en-US" sz="1000" b="1">
            <a:latin typeface="ＭＳ Ｐゴシック"/>
          </a:endParaRPr>
        </a:p>
      </xdr:txBody>
    </xdr:sp>
    <xdr:clientData/>
  </xdr:oneCellAnchor>
  <xdr:twoCellAnchor>
    <xdr:from>
      <xdr:col>6</xdr:col>
      <xdr:colOff>422275</xdr:colOff>
      <xdr:row>40</xdr:row>
      <xdr:rowOff>1417</xdr:rowOff>
    </xdr:from>
    <xdr:to>
      <xdr:col>6</xdr:col>
      <xdr:colOff>600075</xdr:colOff>
      <xdr:row>40</xdr:row>
      <xdr:rowOff>1417</xdr:rowOff>
    </xdr:to>
    <xdr:cxnSp macro="">
      <xdr:nvCxnSpPr>
        <xdr:cNvPr id="60" name="直線コネクタ 59"/>
        <xdr:cNvCxnSpPr/>
      </xdr:nvCxnSpPr>
      <xdr:spPr>
        <a:xfrm>
          <a:off x="4546600" y="6859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115073</xdr:rowOff>
    </xdr:from>
    <xdr:ext cx="599010" cy="259045"/>
    <xdr:sp macro="" textlink="">
      <xdr:nvSpPr>
        <xdr:cNvPr id="61" name="人件費最大値テキスト"/>
        <xdr:cNvSpPr txBox="1"/>
      </xdr:nvSpPr>
      <xdr:spPr>
        <a:xfrm>
          <a:off x="4686300" y="5087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551,213</a:t>
          </a:r>
          <a:endParaRPr kumimoji="1" lang="ja-JP" altLang="en-US" sz="1000" b="1">
            <a:latin typeface="ＭＳ Ｐゴシック"/>
          </a:endParaRPr>
        </a:p>
      </xdr:txBody>
    </xdr:sp>
    <xdr:clientData/>
  </xdr:oneCellAnchor>
  <xdr:twoCellAnchor>
    <xdr:from>
      <xdr:col>6</xdr:col>
      <xdr:colOff>422275</xdr:colOff>
      <xdr:row>30</xdr:row>
      <xdr:rowOff>168396</xdr:rowOff>
    </xdr:from>
    <xdr:to>
      <xdr:col>6</xdr:col>
      <xdr:colOff>600075</xdr:colOff>
      <xdr:row>30</xdr:row>
      <xdr:rowOff>168396</xdr:rowOff>
    </xdr:to>
    <xdr:cxnSp macro="">
      <xdr:nvCxnSpPr>
        <xdr:cNvPr id="62" name="直線コネクタ 61"/>
        <xdr:cNvCxnSpPr/>
      </xdr:nvCxnSpPr>
      <xdr:spPr>
        <a:xfrm>
          <a:off x="4546600" y="5311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151323</xdr:rowOff>
    </xdr:from>
    <xdr:to>
      <xdr:col>6</xdr:col>
      <xdr:colOff>511175</xdr:colOff>
      <xdr:row>37</xdr:row>
      <xdr:rowOff>154474</xdr:rowOff>
    </xdr:to>
    <xdr:cxnSp macro="">
      <xdr:nvCxnSpPr>
        <xdr:cNvPr id="63" name="直線コネクタ 62"/>
        <xdr:cNvCxnSpPr/>
      </xdr:nvCxnSpPr>
      <xdr:spPr>
        <a:xfrm flipV="1">
          <a:off x="3797300" y="6494973"/>
          <a:ext cx="838200" cy="3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120934</xdr:rowOff>
    </xdr:from>
    <xdr:ext cx="599010" cy="259045"/>
    <xdr:sp macro="" textlink="">
      <xdr:nvSpPr>
        <xdr:cNvPr id="64" name="人件費平均値テキスト"/>
        <xdr:cNvSpPr txBox="1"/>
      </xdr:nvSpPr>
      <xdr:spPr>
        <a:xfrm>
          <a:off x="4686300" y="62931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189,696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98057</xdr:rowOff>
    </xdr:from>
    <xdr:to>
      <xdr:col>6</xdr:col>
      <xdr:colOff>561975</xdr:colOff>
      <xdr:row>38</xdr:row>
      <xdr:rowOff>28208</xdr:rowOff>
    </xdr:to>
    <xdr:sp macro="" textlink="">
      <xdr:nvSpPr>
        <xdr:cNvPr id="65" name="フローチャート : 判断 64"/>
        <xdr:cNvSpPr/>
      </xdr:nvSpPr>
      <xdr:spPr>
        <a:xfrm>
          <a:off x="4584700" y="644170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154474</xdr:rowOff>
    </xdr:from>
    <xdr:to>
      <xdr:col>5</xdr:col>
      <xdr:colOff>358775</xdr:colOff>
      <xdr:row>37</xdr:row>
      <xdr:rowOff>169575</xdr:rowOff>
    </xdr:to>
    <xdr:cxnSp macro="">
      <xdr:nvCxnSpPr>
        <xdr:cNvPr id="66" name="直線コネクタ 65"/>
        <xdr:cNvCxnSpPr/>
      </xdr:nvCxnSpPr>
      <xdr:spPr>
        <a:xfrm flipV="1">
          <a:off x="2908300" y="6498124"/>
          <a:ext cx="889000" cy="15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106355</xdr:rowOff>
    </xdr:from>
    <xdr:to>
      <xdr:col>5</xdr:col>
      <xdr:colOff>409575</xdr:colOff>
      <xdr:row>38</xdr:row>
      <xdr:rowOff>36505</xdr:rowOff>
    </xdr:to>
    <xdr:sp macro="" textlink="">
      <xdr:nvSpPr>
        <xdr:cNvPr id="67" name="フローチャート : 判断 66"/>
        <xdr:cNvSpPr/>
      </xdr:nvSpPr>
      <xdr:spPr>
        <a:xfrm>
          <a:off x="3746500" y="645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38</xdr:row>
      <xdr:rowOff>27633</xdr:rowOff>
    </xdr:from>
    <xdr:ext cx="599010" cy="259045"/>
    <xdr:sp macro="" textlink="">
      <xdr:nvSpPr>
        <xdr:cNvPr id="68" name="テキスト ボックス 67"/>
        <xdr:cNvSpPr txBox="1"/>
      </xdr:nvSpPr>
      <xdr:spPr>
        <a:xfrm>
          <a:off x="3497794" y="6542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187,155</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169575</xdr:rowOff>
    </xdr:from>
    <xdr:to>
      <xdr:col>4</xdr:col>
      <xdr:colOff>155575</xdr:colOff>
      <xdr:row>38</xdr:row>
      <xdr:rowOff>42366</xdr:rowOff>
    </xdr:to>
    <xdr:cxnSp macro="">
      <xdr:nvCxnSpPr>
        <xdr:cNvPr id="69" name="直線コネクタ 68"/>
        <xdr:cNvCxnSpPr/>
      </xdr:nvCxnSpPr>
      <xdr:spPr>
        <a:xfrm flipV="1">
          <a:off x="2019300" y="6513225"/>
          <a:ext cx="889000" cy="44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98929</xdr:rowOff>
    </xdr:from>
    <xdr:to>
      <xdr:col>4</xdr:col>
      <xdr:colOff>206375</xdr:colOff>
      <xdr:row>38</xdr:row>
      <xdr:rowOff>29079</xdr:rowOff>
    </xdr:to>
    <xdr:sp macro="" textlink="">
      <xdr:nvSpPr>
        <xdr:cNvPr id="70" name="フローチャート : 判断 69"/>
        <xdr:cNvSpPr/>
      </xdr:nvSpPr>
      <xdr:spPr>
        <a:xfrm>
          <a:off x="2857500" y="6442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36</xdr:row>
      <xdr:rowOff>45606</xdr:rowOff>
    </xdr:from>
    <xdr:ext cx="599010" cy="259045"/>
    <xdr:sp macro="" textlink="">
      <xdr:nvSpPr>
        <xdr:cNvPr id="71" name="テキスト ボックス 70"/>
        <xdr:cNvSpPr txBox="1"/>
      </xdr:nvSpPr>
      <xdr:spPr>
        <a:xfrm>
          <a:off x="2608794" y="6217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189,429</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23261</xdr:rowOff>
    </xdr:from>
    <xdr:to>
      <xdr:col>2</xdr:col>
      <xdr:colOff>638175</xdr:colOff>
      <xdr:row>38</xdr:row>
      <xdr:rowOff>42366</xdr:rowOff>
    </xdr:to>
    <xdr:cxnSp macro="">
      <xdr:nvCxnSpPr>
        <xdr:cNvPr id="72" name="直線コネクタ 71"/>
        <xdr:cNvCxnSpPr/>
      </xdr:nvCxnSpPr>
      <xdr:spPr>
        <a:xfrm>
          <a:off x="1130300" y="6538361"/>
          <a:ext cx="889000" cy="19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117210</xdr:rowOff>
    </xdr:from>
    <xdr:to>
      <xdr:col>3</xdr:col>
      <xdr:colOff>3175</xdr:colOff>
      <xdr:row>38</xdr:row>
      <xdr:rowOff>47360</xdr:rowOff>
    </xdr:to>
    <xdr:sp macro="" textlink="">
      <xdr:nvSpPr>
        <xdr:cNvPr id="73" name="フローチャート : 判断 72"/>
        <xdr:cNvSpPr/>
      </xdr:nvSpPr>
      <xdr:spPr>
        <a:xfrm>
          <a:off x="1968500" y="646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36</xdr:row>
      <xdr:rowOff>63887</xdr:rowOff>
    </xdr:from>
    <xdr:ext cx="599010" cy="259045"/>
    <xdr:sp macro="" textlink="">
      <xdr:nvSpPr>
        <xdr:cNvPr id="74" name="テキスト ボックス 73"/>
        <xdr:cNvSpPr txBox="1"/>
      </xdr:nvSpPr>
      <xdr:spPr>
        <a:xfrm>
          <a:off x="1719794" y="6236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183,831</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125705</xdr:rowOff>
    </xdr:from>
    <xdr:to>
      <xdr:col>1</xdr:col>
      <xdr:colOff>485775</xdr:colOff>
      <xdr:row>38</xdr:row>
      <xdr:rowOff>55855</xdr:rowOff>
    </xdr:to>
    <xdr:sp macro="" textlink="">
      <xdr:nvSpPr>
        <xdr:cNvPr id="75" name="フローチャート : 判断 74"/>
        <xdr:cNvSpPr/>
      </xdr:nvSpPr>
      <xdr:spPr>
        <a:xfrm>
          <a:off x="1079500" y="6469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36</xdr:row>
      <xdr:rowOff>72382</xdr:rowOff>
    </xdr:from>
    <xdr:ext cx="599010" cy="259045"/>
    <xdr:sp macro="" textlink="">
      <xdr:nvSpPr>
        <xdr:cNvPr id="76" name="テキスト ボックス 75"/>
        <xdr:cNvSpPr txBox="1"/>
      </xdr:nvSpPr>
      <xdr:spPr>
        <a:xfrm>
          <a:off x="830794" y="6244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181,230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100523</xdr:rowOff>
    </xdr:from>
    <xdr:to>
      <xdr:col>6</xdr:col>
      <xdr:colOff>561975</xdr:colOff>
      <xdr:row>38</xdr:row>
      <xdr:rowOff>30673</xdr:rowOff>
    </xdr:to>
    <xdr:sp macro="" textlink="">
      <xdr:nvSpPr>
        <xdr:cNvPr id="82" name="円/楕円 81"/>
        <xdr:cNvSpPr/>
      </xdr:nvSpPr>
      <xdr:spPr>
        <a:xfrm>
          <a:off x="4584700" y="6444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78950</xdr:rowOff>
    </xdr:from>
    <xdr:ext cx="599010" cy="259045"/>
    <xdr:sp macro="" textlink="">
      <xdr:nvSpPr>
        <xdr:cNvPr id="83" name="人件費該当値テキスト"/>
        <xdr:cNvSpPr txBox="1"/>
      </xdr:nvSpPr>
      <xdr:spPr>
        <a:xfrm>
          <a:off x="4686300" y="6422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188,941</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103674</xdr:rowOff>
    </xdr:from>
    <xdr:to>
      <xdr:col>5</xdr:col>
      <xdr:colOff>409575</xdr:colOff>
      <xdr:row>38</xdr:row>
      <xdr:rowOff>33824</xdr:rowOff>
    </xdr:to>
    <xdr:sp macro="" textlink="">
      <xdr:nvSpPr>
        <xdr:cNvPr id="84" name="円/楕円 83"/>
        <xdr:cNvSpPr/>
      </xdr:nvSpPr>
      <xdr:spPr>
        <a:xfrm>
          <a:off x="3746500" y="6447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36</xdr:row>
      <xdr:rowOff>50351</xdr:rowOff>
    </xdr:from>
    <xdr:ext cx="599010" cy="259045"/>
    <xdr:sp macro="" textlink="">
      <xdr:nvSpPr>
        <xdr:cNvPr id="85" name="テキスト ボックス 84"/>
        <xdr:cNvSpPr txBox="1"/>
      </xdr:nvSpPr>
      <xdr:spPr>
        <a:xfrm>
          <a:off x="3497794" y="6222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187,976</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118775</xdr:rowOff>
    </xdr:from>
    <xdr:to>
      <xdr:col>4</xdr:col>
      <xdr:colOff>206375</xdr:colOff>
      <xdr:row>38</xdr:row>
      <xdr:rowOff>48925</xdr:rowOff>
    </xdr:to>
    <xdr:sp macro="" textlink="">
      <xdr:nvSpPr>
        <xdr:cNvPr id="86" name="円/楕円 85"/>
        <xdr:cNvSpPr/>
      </xdr:nvSpPr>
      <xdr:spPr>
        <a:xfrm>
          <a:off x="2857500" y="646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38</xdr:row>
      <xdr:rowOff>40052</xdr:rowOff>
    </xdr:from>
    <xdr:ext cx="599010" cy="259045"/>
    <xdr:sp macro="" textlink="">
      <xdr:nvSpPr>
        <xdr:cNvPr id="87" name="テキスト ボックス 86"/>
        <xdr:cNvSpPr txBox="1"/>
      </xdr:nvSpPr>
      <xdr:spPr>
        <a:xfrm>
          <a:off x="2608794" y="6555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183,352</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163016</xdr:rowOff>
    </xdr:from>
    <xdr:to>
      <xdr:col>3</xdr:col>
      <xdr:colOff>3175</xdr:colOff>
      <xdr:row>38</xdr:row>
      <xdr:rowOff>93166</xdr:rowOff>
    </xdr:to>
    <xdr:sp macro="" textlink="">
      <xdr:nvSpPr>
        <xdr:cNvPr id="88" name="円/楕円 87"/>
        <xdr:cNvSpPr/>
      </xdr:nvSpPr>
      <xdr:spPr>
        <a:xfrm>
          <a:off x="1968500" y="650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38</xdr:row>
      <xdr:rowOff>84293</xdr:rowOff>
    </xdr:from>
    <xdr:ext cx="599010" cy="259045"/>
    <xdr:sp macro="" textlink="">
      <xdr:nvSpPr>
        <xdr:cNvPr id="89" name="テキスト ボックス 88"/>
        <xdr:cNvSpPr txBox="1"/>
      </xdr:nvSpPr>
      <xdr:spPr>
        <a:xfrm>
          <a:off x="1719794" y="6599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169,805</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143911</xdr:rowOff>
    </xdr:from>
    <xdr:to>
      <xdr:col>1</xdr:col>
      <xdr:colOff>485775</xdr:colOff>
      <xdr:row>38</xdr:row>
      <xdr:rowOff>74061</xdr:rowOff>
    </xdr:to>
    <xdr:sp macro="" textlink="">
      <xdr:nvSpPr>
        <xdr:cNvPr id="90" name="円/楕円 89"/>
        <xdr:cNvSpPr/>
      </xdr:nvSpPr>
      <xdr:spPr>
        <a:xfrm>
          <a:off x="1079500" y="648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38</xdr:row>
      <xdr:rowOff>65188</xdr:rowOff>
    </xdr:from>
    <xdr:ext cx="599010" cy="259045"/>
    <xdr:sp macro="" textlink="">
      <xdr:nvSpPr>
        <xdr:cNvPr id="91" name="テキスト ボックス 90"/>
        <xdr:cNvSpPr txBox="1"/>
      </xdr:nvSpPr>
      <xdr:spPr>
        <a:xfrm>
          <a:off x="830794" y="6580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175,655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129/151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68,952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167269</xdr:rowOff>
    </xdr:from>
    <xdr:to>
      <xdr:col>6</xdr:col>
      <xdr:colOff>510540</xdr:colOff>
      <xdr:row>58</xdr:row>
      <xdr:rowOff>138981</xdr:rowOff>
    </xdr:to>
    <xdr:cxnSp macro="">
      <xdr:nvCxnSpPr>
        <xdr:cNvPr id="117" name="直線コネクタ 116"/>
        <xdr:cNvCxnSpPr/>
      </xdr:nvCxnSpPr>
      <xdr:spPr>
        <a:xfrm flipV="1">
          <a:off x="4633595" y="8739769"/>
          <a:ext cx="1270" cy="134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142808</xdr:rowOff>
    </xdr:from>
    <xdr:ext cx="534377" cy="259045"/>
    <xdr:sp macro="" textlink="">
      <xdr:nvSpPr>
        <xdr:cNvPr id="118" name="物件費最小値テキスト"/>
        <xdr:cNvSpPr txBox="1"/>
      </xdr:nvSpPr>
      <xdr:spPr>
        <a:xfrm>
          <a:off x="4686300" y="10086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80,440</a:t>
          </a:r>
          <a:endParaRPr kumimoji="1" lang="ja-JP" altLang="en-US" sz="1000" b="1">
            <a:latin typeface="ＭＳ Ｐゴシック"/>
          </a:endParaRPr>
        </a:p>
      </xdr:txBody>
    </xdr:sp>
    <xdr:clientData/>
  </xdr:oneCellAnchor>
  <xdr:twoCellAnchor>
    <xdr:from>
      <xdr:col>6</xdr:col>
      <xdr:colOff>422275</xdr:colOff>
      <xdr:row>58</xdr:row>
      <xdr:rowOff>138981</xdr:rowOff>
    </xdr:from>
    <xdr:to>
      <xdr:col>6</xdr:col>
      <xdr:colOff>600075</xdr:colOff>
      <xdr:row>58</xdr:row>
      <xdr:rowOff>138981</xdr:rowOff>
    </xdr:to>
    <xdr:cxnSp macro="">
      <xdr:nvCxnSpPr>
        <xdr:cNvPr id="119" name="直線コネクタ 118"/>
        <xdr:cNvCxnSpPr/>
      </xdr:nvCxnSpPr>
      <xdr:spPr>
        <a:xfrm>
          <a:off x="4546600" y="10083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113946</xdr:rowOff>
    </xdr:from>
    <xdr:ext cx="599010" cy="259045"/>
    <xdr:sp macro="" textlink="">
      <xdr:nvSpPr>
        <xdr:cNvPr id="120" name="物件費最大値テキスト"/>
        <xdr:cNvSpPr txBox="1"/>
      </xdr:nvSpPr>
      <xdr:spPr>
        <a:xfrm>
          <a:off x="4686300" y="8514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903,116</a:t>
          </a:r>
          <a:endParaRPr kumimoji="1" lang="ja-JP" altLang="en-US" sz="1000" b="1">
            <a:latin typeface="ＭＳ Ｐゴシック"/>
          </a:endParaRPr>
        </a:p>
      </xdr:txBody>
    </xdr:sp>
    <xdr:clientData/>
  </xdr:oneCellAnchor>
  <xdr:twoCellAnchor>
    <xdr:from>
      <xdr:col>6</xdr:col>
      <xdr:colOff>422275</xdr:colOff>
      <xdr:row>50</xdr:row>
      <xdr:rowOff>167269</xdr:rowOff>
    </xdr:from>
    <xdr:to>
      <xdr:col>6</xdr:col>
      <xdr:colOff>600075</xdr:colOff>
      <xdr:row>50</xdr:row>
      <xdr:rowOff>167269</xdr:rowOff>
    </xdr:to>
    <xdr:cxnSp macro="">
      <xdr:nvCxnSpPr>
        <xdr:cNvPr id="121" name="直線コネクタ 120"/>
        <xdr:cNvCxnSpPr/>
      </xdr:nvCxnSpPr>
      <xdr:spPr>
        <a:xfrm>
          <a:off x="4546600" y="8739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28158</xdr:rowOff>
    </xdr:from>
    <xdr:to>
      <xdr:col>6</xdr:col>
      <xdr:colOff>511175</xdr:colOff>
      <xdr:row>58</xdr:row>
      <xdr:rowOff>77220</xdr:rowOff>
    </xdr:to>
    <xdr:cxnSp macro="">
      <xdr:nvCxnSpPr>
        <xdr:cNvPr id="122" name="直線コネクタ 121"/>
        <xdr:cNvCxnSpPr/>
      </xdr:nvCxnSpPr>
      <xdr:spPr>
        <a:xfrm flipV="1">
          <a:off x="3797300" y="9972258"/>
          <a:ext cx="838200" cy="49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75423</xdr:rowOff>
    </xdr:from>
    <xdr:ext cx="599010" cy="259045"/>
    <xdr:sp macro="" textlink="">
      <xdr:nvSpPr>
        <xdr:cNvPr id="123" name="物件費平均値テキスト"/>
        <xdr:cNvSpPr txBox="1"/>
      </xdr:nvSpPr>
      <xdr:spPr>
        <a:xfrm>
          <a:off x="4686300" y="96766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207,264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52546</xdr:rowOff>
    </xdr:from>
    <xdr:to>
      <xdr:col>6</xdr:col>
      <xdr:colOff>561975</xdr:colOff>
      <xdr:row>57</xdr:row>
      <xdr:rowOff>154146</xdr:rowOff>
    </xdr:to>
    <xdr:sp macro="" textlink="">
      <xdr:nvSpPr>
        <xdr:cNvPr id="124" name="フローチャート : 判断 123"/>
        <xdr:cNvSpPr/>
      </xdr:nvSpPr>
      <xdr:spPr>
        <a:xfrm>
          <a:off x="45847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77220</xdr:rowOff>
    </xdr:from>
    <xdr:to>
      <xdr:col>5</xdr:col>
      <xdr:colOff>358775</xdr:colOff>
      <xdr:row>58</xdr:row>
      <xdr:rowOff>86399</xdr:rowOff>
    </xdr:to>
    <xdr:cxnSp macro="">
      <xdr:nvCxnSpPr>
        <xdr:cNvPr id="125" name="直線コネクタ 124"/>
        <xdr:cNvCxnSpPr/>
      </xdr:nvCxnSpPr>
      <xdr:spPr>
        <a:xfrm flipV="1">
          <a:off x="2908300" y="10021320"/>
          <a:ext cx="889000" cy="9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79697</xdr:rowOff>
    </xdr:from>
    <xdr:to>
      <xdr:col>5</xdr:col>
      <xdr:colOff>409575</xdr:colOff>
      <xdr:row>58</xdr:row>
      <xdr:rowOff>9847</xdr:rowOff>
    </xdr:to>
    <xdr:sp macro="" textlink="">
      <xdr:nvSpPr>
        <xdr:cNvPr id="126" name="フローチャート : 判断 125"/>
        <xdr:cNvSpPr/>
      </xdr:nvSpPr>
      <xdr:spPr>
        <a:xfrm>
          <a:off x="3746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26374</xdr:rowOff>
    </xdr:from>
    <xdr:ext cx="599010" cy="259045"/>
    <xdr:sp macro="" textlink="">
      <xdr:nvSpPr>
        <xdr:cNvPr id="127" name="テキスト ボックス 126"/>
        <xdr:cNvSpPr txBox="1"/>
      </xdr:nvSpPr>
      <xdr:spPr>
        <a:xfrm>
          <a:off x="3497794" y="9627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190,636</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86399</xdr:rowOff>
    </xdr:from>
    <xdr:to>
      <xdr:col>4</xdr:col>
      <xdr:colOff>155575</xdr:colOff>
      <xdr:row>58</xdr:row>
      <xdr:rowOff>98738</xdr:rowOff>
    </xdr:to>
    <xdr:cxnSp macro="">
      <xdr:nvCxnSpPr>
        <xdr:cNvPr id="128" name="直線コネクタ 127"/>
        <xdr:cNvCxnSpPr/>
      </xdr:nvCxnSpPr>
      <xdr:spPr>
        <a:xfrm flipV="1">
          <a:off x="2019300" y="10030499"/>
          <a:ext cx="889000" cy="12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91039</xdr:rowOff>
    </xdr:from>
    <xdr:to>
      <xdr:col>4</xdr:col>
      <xdr:colOff>206375</xdr:colOff>
      <xdr:row>58</xdr:row>
      <xdr:rowOff>21189</xdr:rowOff>
    </xdr:to>
    <xdr:sp macro="" textlink="">
      <xdr:nvSpPr>
        <xdr:cNvPr id="129" name="フローチャート : 判断 128"/>
        <xdr:cNvSpPr/>
      </xdr:nvSpPr>
      <xdr:spPr>
        <a:xfrm>
          <a:off x="2857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37716</xdr:rowOff>
    </xdr:from>
    <xdr:ext cx="599010" cy="259045"/>
    <xdr:sp macro="" textlink="">
      <xdr:nvSpPr>
        <xdr:cNvPr id="130" name="テキスト ボックス 129"/>
        <xdr:cNvSpPr txBox="1"/>
      </xdr:nvSpPr>
      <xdr:spPr>
        <a:xfrm>
          <a:off x="2608794" y="9638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183,690</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98738</xdr:rowOff>
    </xdr:from>
    <xdr:to>
      <xdr:col>2</xdr:col>
      <xdr:colOff>638175</xdr:colOff>
      <xdr:row>58</xdr:row>
      <xdr:rowOff>112430</xdr:rowOff>
    </xdr:to>
    <xdr:cxnSp macro="">
      <xdr:nvCxnSpPr>
        <xdr:cNvPr id="131" name="直線コネクタ 130"/>
        <xdr:cNvCxnSpPr/>
      </xdr:nvCxnSpPr>
      <xdr:spPr>
        <a:xfrm flipV="1">
          <a:off x="1130300" y="10042838"/>
          <a:ext cx="889000" cy="13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118952</xdr:rowOff>
    </xdr:from>
    <xdr:to>
      <xdr:col>3</xdr:col>
      <xdr:colOff>3175</xdr:colOff>
      <xdr:row>58</xdr:row>
      <xdr:rowOff>49102</xdr:rowOff>
    </xdr:to>
    <xdr:sp macro="" textlink="">
      <xdr:nvSpPr>
        <xdr:cNvPr id="132" name="フローチャート : 判断 131"/>
        <xdr:cNvSpPr/>
      </xdr:nvSpPr>
      <xdr:spPr>
        <a:xfrm>
          <a:off x="1968500" y="989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65629</xdr:rowOff>
    </xdr:from>
    <xdr:ext cx="599010" cy="259045"/>
    <xdr:sp macro="" textlink="">
      <xdr:nvSpPr>
        <xdr:cNvPr id="133" name="テキスト ボックス 132"/>
        <xdr:cNvSpPr txBox="1"/>
      </xdr:nvSpPr>
      <xdr:spPr>
        <a:xfrm>
          <a:off x="1719794" y="9666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166,595</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107520</xdr:rowOff>
    </xdr:from>
    <xdr:to>
      <xdr:col>1</xdr:col>
      <xdr:colOff>485775</xdr:colOff>
      <xdr:row>58</xdr:row>
      <xdr:rowOff>37670</xdr:rowOff>
    </xdr:to>
    <xdr:sp macro="" textlink="">
      <xdr:nvSpPr>
        <xdr:cNvPr id="134" name="フローチャート : 判断 133"/>
        <xdr:cNvSpPr/>
      </xdr:nvSpPr>
      <xdr:spPr>
        <a:xfrm>
          <a:off x="1079500" y="988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54197</xdr:rowOff>
    </xdr:from>
    <xdr:ext cx="599010" cy="259045"/>
    <xdr:sp macro="" textlink="">
      <xdr:nvSpPr>
        <xdr:cNvPr id="135" name="テキスト ボックス 134"/>
        <xdr:cNvSpPr txBox="1"/>
      </xdr:nvSpPr>
      <xdr:spPr>
        <a:xfrm>
          <a:off x="830794" y="9655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173,597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148808</xdr:rowOff>
    </xdr:from>
    <xdr:to>
      <xdr:col>6</xdr:col>
      <xdr:colOff>561975</xdr:colOff>
      <xdr:row>58</xdr:row>
      <xdr:rowOff>78958</xdr:rowOff>
    </xdr:to>
    <xdr:sp macro="" textlink="">
      <xdr:nvSpPr>
        <xdr:cNvPr id="141" name="円/楕円 140"/>
        <xdr:cNvSpPr/>
      </xdr:nvSpPr>
      <xdr:spPr>
        <a:xfrm>
          <a:off x="4584700" y="9921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63735</xdr:rowOff>
    </xdr:from>
    <xdr:ext cx="599010" cy="259045"/>
    <xdr:sp macro="" textlink="">
      <xdr:nvSpPr>
        <xdr:cNvPr id="142" name="物件費該当値テキスト"/>
        <xdr:cNvSpPr txBox="1"/>
      </xdr:nvSpPr>
      <xdr:spPr>
        <a:xfrm>
          <a:off x="4686300" y="9836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148,311</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26420</xdr:rowOff>
    </xdr:from>
    <xdr:to>
      <xdr:col>5</xdr:col>
      <xdr:colOff>409575</xdr:colOff>
      <xdr:row>58</xdr:row>
      <xdr:rowOff>128020</xdr:rowOff>
    </xdr:to>
    <xdr:sp macro="" textlink="">
      <xdr:nvSpPr>
        <xdr:cNvPr id="143" name="円/楕円 142"/>
        <xdr:cNvSpPr/>
      </xdr:nvSpPr>
      <xdr:spPr>
        <a:xfrm>
          <a:off x="3746500" y="997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119147</xdr:rowOff>
    </xdr:from>
    <xdr:ext cx="599010" cy="259045"/>
    <xdr:sp macro="" textlink="">
      <xdr:nvSpPr>
        <xdr:cNvPr id="144" name="テキスト ボックス 143"/>
        <xdr:cNvSpPr txBox="1"/>
      </xdr:nvSpPr>
      <xdr:spPr>
        <a:xfrm>
          <a:off x="3497794" y="10063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118,264</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35599</xdr:rowOff>
    </xdr:from>
    <xdr:to>
      <xdr:col>4</xdr:col>
      <xdr:colOff>206375</xdr:colOff>
      <xdr:row>58</xdr:row>
      <xdr:rowOff>137199</xdr:rowOff>
    </xdr:to>
    <xdr:sp macro="" textlink="">
      <xdr:nvSpPr>
        <xdr:cNvPr id="145" name="円/楕円 144"/>
        <xdr:cNvSpPr/>
      </xdr:nvSpPr>
      <xdr:spPr>
        <a:xfrm>
          <a:off x="2857500" y="997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128326</xdr:rowOff>
    </xdr:from>
    <xdr:ext cx="599010" cy="259045"/>
    <xdr:sp macro="" textlink="">
      <xdr:nvSpPr>
        <xdr:cNvPr id="146" name="テキスト ボックス 145"/>
        <xdr:cNvSpPr txBox="1"/>
      </xdr:nvSpPr>
      <xdr:spPr>
        <a:xfrm>
          <a:off x="2608794" y="10072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112,643</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47938</xdr:rowOff>
    </xdr:from>
    <xdr:to>
      <xdr:col>3</xdr:col>
      <xdr:colOff>3175</xdr:colOff>
      <xdr:row>58</xdr:row>
      <xdr:rowOff>149538</xdr:rowOff>
    </xdr:to>
    <xdr:sp macro="" textlink="">
      <xdr:nvSpPr>
        <xdr:cNvPr id="147" name="円/楕円 146"/>
        <xdr:cNvSpPr/>
      </xdr:nvSpPr>
      <xdr:spPr>
        <a:xfrm>
          <a:off x="1968500" y="9992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140665</xdr:rowOff>
    </xdr:from>
    <xdr:ext cx="599010" cy="259045"/>
    <xdr:sp macro="" textlink="">
      <xdr:nvSpPr>
        <xdr:cNvPr id="148" name="テキスト ボックス 147"/>
        <xdr:cNvSpPr txBox="1"/>
      </xdr:nvSpPr>
      <xdr:spPr>
        <a:xfrm>
          <a:off x="1719794" y="10084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105,086</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61630</xdr:rowOff>
    </xdr:from>
    <xdr:to>
      <xdr:col>1</xdr:col>
      <xdr:colOff>485775</xdr:colOff>
      <xdr:row>58</xdr:row>
      <xdr:rowOff>163230</xdr:rowOff>
    </xdr:to>
    <xdr:sp macro="" textlink="">
      <xdr:nvSpPr>
        <xdr:cNvPr id="149" name="円/楕円 148"/>
        <xdr:cNvSpPr/>
      </xdr:nvSpPr>
      <xdr:spPr>
        <a:xfrm>
          <a:off x="1079500" y="1000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154357</xdr:rowOff>
    </xdr:from>
    <xdr:ext cx="534377" cy="259045"/>
    <xdr:sp macro="" textlink="">
      <xdr:nvSpPr>
        <xdr:cNvPr id="150" name="テキスト ボックス 149"/>
        <xdr:cNvSpPr txBox="1"/>
      </xdr:nvSpPr>
      <xdr:spPr>
        <a:xfrm>
          <a:off x="863111" y="10098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96,701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16,394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4" name="テキスト ボックス 163"/>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84937</xdr:rowOff>
    </xdr:from>
    <xdr:to>
      <xdr:col>6</xdr:col>
      <xdr:colOff>510540</xdr:colOff>
      <xdr:row>79</xdr:row>
      <xdr:rowOff>44450</xdr:rowOff>
    </xdr:to>
    <xdr:cxnSp macro="">
      <xdr:nvCxnSpPr>
        <xdr:cNvPr id="174" name="直線コネクタ 173"/>
        <xdr:cNvCxnSpPr/>
      </xdr:nvCxnSpPr>
      <xdr:spPr>
        <a:xfrm flipV="1">
          <a:off x="4633595" y="12086437"/>
          <a:ext cx="1270" cy="150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48277</xdr:rowOff>
    </xdr:from>
    <xdr:ext cx="249299" cy="259045"/>
    <xdr:sp macro="" textlink="">
      <xdr:nvSpPr>
        <xdr:cNvPr id="175" name="維持補修費最小値テキスト"/>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6</xdr:col>
      <xdr:colOff>422275</xdr:colOff>
      <xdr:row>79</xdr:row>
      <xdr:rowOff>44450</xdr:rowOff>
    </xdr:from>
    <xdr:to>
      <xdr:col>6</xdr:col>
      <xdr:colOff>600075</xdr:colOff>
      <xdr:row>79</xdr:row>
      <xdr:rowOff>44450</xdr:rowOff>
    </xdr:to>
    <xdr:cxnSp macro="">
      <xdr:nvCxnSpPr>
        <xdr:cNvPr id="176" name="直線コネクタ 175"/>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31614</xdr:rowOff>
    </xdr:from>
    <xdr:ext cx="599010" cy="259045"/>
    <xdr:sp macro="" textlink="">
      <xdr:nvSpPr>
        <xdr:cNvPr id="177" name="維持補修費最大値テキスト"/>
        <xdr:cNvSpPr txBox="1"/>
      </xdr:nvSpPr>
      <xdr:spPr>
        <a:xfrm>
          <a:off x="4686300" y="11861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118,312</a:t>
          </a:r>
          <a:endParaRPr kumimoji="1" lang="ja-JP" altLang="en-US" sz="1000" b="1">
            <a:latin typeface="ＭＳ Ｐゴシック"/>
          </a:endParaRPr>
        </a:p>
      </xdr:txBody>
    </xdr:sp>
    <xdr:clientData/>
  </xdr:oneCellAnchor>
  <xdr:twoCellAnchor>
    <xdr:from>
      <xdr:col>6</xdr:col>
      <xdr:colOff>422275</xdr:colOff>
      <xdr:row>70</xdr:row>
      <xdr:rowOff>84937</xdr:rowOff>
    </xdr:from>
    <xdr:to>
      <xdr:col>6</xdr:col>
      <xdr:colOff>600075</xdr:colOff>
      <xdr:row>70</xdr:row>
      <xdr:rowOff>84937</xdr:rowOff>
    </xdr:to>
    <xdr:cxnSp macro="">
      <xdr:nvCxnSpPr>
        <xdr:cNvPr id="178" name="直線コネクタ 177"/>
        <xdr:cNvCxnSpPr/>
      </xdr:nvCxnSpPr>
      <xdr:spPr>
        <a:xfrm>
          <a:off x="4546600" y="12086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167563</xdr:rowOff>
    </xdr:from>
    <xdr:to>
      <xdr:col>6</xdr:col>
      <xdr:colOff>511175</xdr:colOff>
      <xdr:row>76</xdr:row>
      <xdr:rowOff>10313</xdr:rowOff>
    </xdr:to>
    <xdr:cxnSp macro="">
      <xdr:nvCxnSpPr>
        <xdr:cNvPr id="179" name="直線コネクタ 178"/>
        <xdr:cNvCxnSpPr/>
      </xdr:nvCxnSpPr>
      <xdr:spPr>
        <a:xfrm flipV="1">
          <a:off x="3797300" y="13026313"/>
          <a:ext cx="838200" cy="14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164013</xdr:rowOff>
    </xdr:from>
    <xdr:ext cx="534377" cy="259045"/>
    <xdr:sp macro="" textlink="">
      <xdr:nvSpPr>
        <xdr:cNvPr id="180" name="維持補修費平均値テキスト"/>
        <xdr:cNvSpPr txBox="1"/>
      </xdr:nvSpPr>
      <xdr:spPr>
        <a:xfrm>
          <a:off x="4686300" y="131942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25,387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14136</xdr:rowOff>
    </xdr:from>
    <xdr:to>
      <xdr:col>6</xdr:col>
      <xdr:colOff>561975</xdr:colOff>
      <xdr:row>77</xdr:row>
      <xdr:rowOff>115736</xdr:rowOff>
    </xdr:to>
    <xdr:sp macro="" textlink="">
      <xdr:nvSpPr>
        <xdr:cNvPr id="181" name="フローチャート : 判断 180"/>
        <xdr:cNvSpPr/>
      </xdr:nvSpPr>
      <xdr:spPr>
        <a:xfrm>
          <a:off x="4584700" y="13215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81635</xdr:rowOff>
    </xdr:from>
    <xdr:to>
      <xdr:col>5</xdr:col>
      <xdr:colOff>358775</xdr:colOff>
      <xdr:row>76</xdr:row>
      <xdr:rowOff>10313</xdr:rowOff>
    </xdr:to>
    <xdr:cxnSp macro="">
      <xdr:nvCxnSpPr>
        <xdr:cNvPr id="182" name="直線コネクタ 181"/>
        <xdr:cNvCxnSpPr/>
      </xdr:nvCxnSpPr>
      <xdr:spPr>
        <a:xfrm>
          <a:off x="2908300" y="12940385"/>
          <a:ext cx="889000" cy="100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32677</xdr:rowOff>
    </xdr:from>
    <xdr:to>
      <xdr:col>5</xdr:col>
      <xdr:colOff>409575</xdr:colOff>
      <xdr:row>77</xdr:row>
      <xdr:rowOff>134277</xdr:rowOff>
    </xdr:to>
    <xdr:sp macro="" textlink="">
      <xdr:nvSpPr>
        <xdr:cNvPr id="183" name="フローチャート : 判断 182"/>
        <xdr:cNvSpPr/>
      </xdr:nvSpPr>
      <xdr:spPr>
        <a:xfrm>
          <a:off x="3746500" y="13234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77</xdr:row>
      <xdr:rowOff>125404</xdr:rowOff>
    </xdr:from>
    <xdr:ext cx="534377" cy="259045"/>
    <xdr:sp macro="" textlink="">
      <xdr:nvSpPr>
        <xdr:cNvPr id="184" name="テキスト ボックス 183"/>
        <xdr:cNvSpPr txBox="1"/>
      </xdr:nvSpPr>
      <xdr:spPr>
        <a:xfrm>
          <a:off x="3530111" y="13327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23,927</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81635</xdr:rowOff>
    </xdr:from>
    <xdr:to>
      <xdr:col>4</xdr:col>
      <xdr:colOff>155575</xdr:colOff>
      <xdr:row>76</xdr:row>
      <xdr:rowOff>9640</xdr:rowOff>
    </xdr:to>
    <xdr:cxnSp macro="">
      <xdr:nvCxnSpPr>
        <xdr:cNvPr id="185" name="直線コネクタ 184"/>
        <xdr:cNvCxnSpPr/>
      </xdr:nvCxnSpPr>
      <xdr:spPr>
        <a:xfrm flipV="1">
          <a:off x="2019300" y="12940385"/>
          <a:ext cx="889000" cy="99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36551</xdr:rowOff>
    </xdr:from>
    <xdr:to>
      <xdr:col>4</xdr:col>
      <xdr:colOff>206375</xdr:colOff>
      <xdr:row>77</xdr:row>
      <xdr:rowOff>138151</xdr:rowOff>
    </xdr:to>
    <xdr:sp macro="" textlink="">
      <xdr:nvSpPr>
        <xdr:cNvPr id="186" name="フローチャート : 判断 185"/>
        <xdr:cNvSpPr/>
      </xdr:nvSpPr>
      <xdr:spPr>
        <a:xfrm>
          <a:off x="2857500" y="13238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77</xdr:row>
      <xdr:rowOff>129278</xdr:rowOff>
    </xdr:from>
    <xdr:ext cx="534377" cy="259045"/>
    <xdr:sp macro="" textlink="">
      <xdr:nvSpPr>
        <xdr:cNvPr id="187" name="テキスト ボックス 186"/>
        <xdr:cNvSpPr txBox="1"/>
      </xdr:nvSpPr>
      <xdr:spPr>
        <a:xfrm>
          <a:off x="2641111" y="13330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23,622</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98717</xdr:rowOff>
    </xdr:from>
    <xdr:to>
      <xdr:col>2</xdr:col>
      <xdr:colOff>638175</xdr:colOff>
      <xdr:row>76</xdr:row>
      <xdr:rowOff>9640</xdr:rowOff>
    </xdr:to>
    <xdr:cxnSp macro="">
      <xdr:nvCxnSpPr>
        <xdr:cNvPr id="188" name="直線コネクタ 187"/>
        <xdr:cNvCxnSpPr/>
      </xdr:nvCxnSpPr>
      <xdr:spPr>
        <a:xfrm>
          <a:off x="1130300" y="12957467"/>
          <a:ext cx="889000" cy="82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51003</xdr:rowOff>
    </xdr:from>
    <xdr:to>
      <xdr:col>3</xdr:col>
      <xdr:colOff>3175</xdr:colOff>
      <xdr:row>77</xdr:row>
      <xdr:rowOff>152603</xdr:rowOff>
    </xdr:to>
    <xdr:sp macro="" textlink="">
      <xdr:nvSpPr>
        <xdr:cNvPr id="189" name="フローチャート : 判断 188"/>
        <xdr:cNvSpPr/>
      </xdr:nvSpPr>
      <xdr:spPr>
        <a:xfrm>
          <a:off x="1968500" y="13252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77</xdr:row>
      <xdr:rowOff>143730</xdr:rowOff>
    </xdr:from>
    <xdr:ext cx="534377" cy="259045"/>
    <xdr:sp macro="" textlink="">
      <xdr:nvSpPr>
        <xdr:cNvPr id="190" name="テキスト ボックス 189"/>
        <xdr:cNvSpPr txBox="1"/>
      </xdr:nvSpPr>
      <xdr:spPr>
        <a:xfrm>
          <a:off x="1752111" y="13345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22,484</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65660</xdr:rowOff>
    </xdr:from>
    <xdr:to>
      <xdr:col>1</xdr:col>
      <xdr:colOff>485775</xdr:colOff>
      <xdr:row>77</xdr:row>
      <xdr:rowOff>167260</xdr:rowOff>
    </xdr:to>
    <xdr:sp macro="" textlink="">
      <xdr:nvSpPr>
        <xdr:cNvPr id="191" name="フローチャート : 判断 190"/>
        <xdr:cNvSpPr/>
      </xdr:nvSpPr>
      <xdr:spPr>
        <a:xfrm>
          <a:off x="1079500" y="1326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77</xdr:row>
      <xdr:rowOff>158387</xdr:rowOff>
    </xdr:from>
    <xdr:ext cx="534377" cy="259045"/>
    <xdr:sp macro="" textlink="">
      <xdr:nvSpPr>
        <xdr:cNvPr id="192" name="テキスト ボックス 191"/>
        <xdr:cNvSpPr txBox="1"/>
      </xdr:nvSpPr>
      <xdr:spPr>
        <a:xfrm>
          <a:off x="863111" y="1336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21,330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75</xdr:row>
      <xdr:rowOff>116763</xdr:rowOff>
    </xdr:from>
    <xdr:to>
      <xdr:col>6</xdr:col>
      <xdr:colOff>561975</xdr:colOff>
      <xdr:row>76</xdr:row>
      <xdr:rowOff>46913</xdr:rowOff>
    </xdr:to>
    <xdr:sp macro="" textlink="">
      <xdr:nvSpPr>
        <xdr:cNvPr id="198" name="円/楕円 197"/>
        <xdr:cNvSpPr/>
      </xdr:nvSpPr>
      <xdr:spPr>
        <a:xfrm>
          <a:off x="4584700" y="1297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139640</xdr:rowOff>
    </xdr:from>
    <xdr:ext cx="534377" cy="259045"/>
    <xdr:sp macro="" textlink="">
      <xdr:nvSpPr>
        <xdr:cNvPr id="199" name="維持補修費該当値テキスト"/>
        <xdr:cNvSpPr txBox="1"/>
      </xdr:nvSpPr>
      <xdr:spPr>
        <a:xfrm>
          <a:off x="4686300" y="12826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44,306</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130963</xdr:rowOff>
    </xdr:from>
    <xdr:to>
      <xdr:col>5</xdr:col>
      <xdr:colOff>409575</xdr:colOff>
      <xdr:row>76</xdr:row>
      <xdr:rowOff>61113</xdr:rowOff>
    </xdr:to>
    <xdr:sp macro="" textlink="">
      <xdr:nvSpPr>
        <xdr:cNvPr id="200" name="円/楕円 199"/>
        <xdr:cNvSpPr/>
      </xdr:nvSpPr>
      <xdr:spPr>
        <a:xfrm>
          <a:off x="3746500" y="12989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74</xdr:row>
      <xdr:rowOff>77640</xdr:rowOff>
    </xdr:from>
    <xdr:ext cx="534377" cy="259045"/>
    <xdr:sp macro="" textlink="">
      <xdr:nvSpPr>
        <xdr:cNvPr id="201" name="テキスト ボックス 200"/>
        <xdr:cNvSpPr txBox="1"/>
      </xdr:nvSpPr>
      <xdr:spPr>
        <a:xfrm>
          <a:off x="3530111" y="1276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43,188</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30835</xdr:rowOff>
    </xdr:from>
    <xdr:to>
      <xdr:col>4</xdr:col>
      <xdr:colOff>206375</xdr:colOff>
      <xdr:row>75</xdr:row>
      <xdr:rowOff>132435</xdr:rowOff>
    </xdr:to>
    <xdr:sp macro="" textlink="">
      <xdr:nvSpPr>
        <xdr:cNvPr id="202" name="円/楕円 201"/>
        <xdr:cNvSpPr/>
      </xdr:nvSpPr>
      <xdr:spPr>
        <a:xfrm>
          <a:off x="2857500" y="1288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73</xdr:row>
      <xdr:rowOff>148962</xdr:rowOff>
    </xdr:from>
    <xdr:ext cx="534377" cy="259045"/>
    <xdr:sp macro="" textlink="">
      <xdr:nvSpPr>
        <xdr:cNvPr id="203" name="テキスト ボックス 202"/>
        <xdr:cNvSpPr txBox="1"/>
      </xdr:nvSpPr>
      <xdr:spPr>
        <a:xfrm>
          <a:off x="2641111" y="12664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51,072</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130289</xdr:rowOff>
    </xdr:from>
    <xdr:to>
      <xdr:col>3</xdr:col>
      <xdr:colOff>3175</xdr:colOff>
      <xdr:row>76</xdr:row>
      <xdr:rowOff>60440</xdr:rowOff>
    </xdr:to>
    <xdr:sp macro="" textlink="">
      <xdr:nvSpPr>
        <xdr:cNvPr id="204" name="円/楕円 203"/>
        <xdr:cNvSpPr/>
      </xdr:nvSpPr>
      <xdr:spPr>
        <a:xfrm>
          <a:off x="1968500" y="1298903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74</xdr:row>
      <xdr:rowOff>76966</xdr:rowOff>
    </xdr:from>
    <xdr:ext cx="534377" cy="259045"/>
    <xdr:sp macro="" textlink="">
      <xdr:nvSpPr>
        <xdr:cNvPr id="205" name="テキスト ボックス 204"/>
        <xdr:cNvSpPr txBox="1"/>
      </xdr:nvSpPr>
      <xdr:spPr>
        <a:xfrm>
          <a:off x="1752111" y="12764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43,241</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47917</xdr:rowOff>
    </xdr:from>
    <xdr:to>
      <xdr:col>1</xdr:col>
      <xdr:colOff>485775</xdr:colOff>
      <xdr:row>75</xdr:row>
      <xdr:rowOff>149516</xdr:rowOff>
    </xdr:to>
    <xdr:sp macro="" textlink="">
      <xdr:nvSpPr>
        <xdr:cNvPr id="206" name="円/楕円 205"/>
        <xdr:cNvSpPr/>
      </xdr:nvSpPr>
      <xdr:spPr>
        <a:xfrm>
          <a:off x="1079500" y="1290666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73</xdr:row>
      <xdr:rowOff>166044</xdr:rowOff>
    </xdr:from>
    <xdr:ext cx="534377" cy="259045"/>
    <xdr:sp macro="" textlink="">
      <xdr:nvSpPr>
        <xdr:cNvPr id="207" name="テキスト ボックス 206"/>
        <xdr:cNvSpPr txBox="1"/>
      </xdr:nvSpPr>
      <xdr:spPr>
        <a:xfrm>
          <a:off x="863111" y="12681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49,727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124,457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9" name="直線コネクタ 21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0" name="テキスト ボックス 219"/>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1" name="直線コネクタ 22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2" name="テキスト ボックス 22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3" name="直線コネクタ 22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4" name="テキスト ボックス 22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5" name="直線コネクタ 22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6" name="テキスト ボックス 225"/>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7" name="直線コネクタ 22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9" name="直線コネクタ 22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162897</xdr:rowOff>
    </xdr:from>
    <xdr:to>
      <xdr:col>6</xdr:col>
      <xdr:colOff>510540</xdr:colOff>
      <xdr:row>99</xdr:row>
      <xdr:rowOff>135618</xdr:rowOff>
    </xdr:to>
    <xdr:cxnSp macro="">
      <xdr:nvCxnSpPr>
        <xdr:cNvPr id="234" name="直線コネクタ 233"/>
        <xdr:cNvCxnSpPr/>
      </xdr:nvCxnSpPr>
      <xdr:spPr>
        <a:xfrm flipV="1">
          <a:off x="4633595" y="15593397"/>
          <a:ext cx="1270" cy="1515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139445</xdr:rowOff>
    </xdr:from>
    <xdr:ext cx="534377" cy="259045"/>
    <xdr:sp macro="" textlink="">
      <xdr:nvSpPr>
        <xdr:cNvPr id="235" name="扶助費最小値テキスト"/>
        <xdr:cNvSpPr txBox="1"/>
      </xdr:nvSpPr>
      <xdr:spPr>
        <a:xfrm>
          <a:off x="4686300" y="17112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26,625</a:t>
          </a:r>
          <a:endParaRPr kumimoji="1" lang="ja-JP" altLang="en-US" sz="1000" b="1">
            <a:latin typeface="ＭＳ Ｐゴシック"/>
          </a:endParaRPr>
        </a:p>
      </xdr:txBody>
    </xdr:sp>
    <xdr:clientData/>
  </xdr:oneCellAnchor>
  <xdr:twoCellAnchor>
    <xdr:from>
      <xdr:col>6</xdr:col>
      <xdr:colOff>422275</xdr:colOff>
      <xdr:row>99</xdr:row>
      <xdr:rowOff>135618</xdr:rowOff>
    </xdr:from>
    <xdr:to>
      <xdr:col>6</xdr:col>
      <xdr:colOff>600075</xdr:colOff>
      <xdr:row>99</xdr:row>
      <xdr:rowOff>135618</xdr:rowOff>
    </xdr:to>
    <xdr:cxnSp macro="">
      <xdr:nvCxnSpPr>
        <xdr:cNvPr id="236" name="直線コネクタ 235"/>
        <xdr:cNvCxnSpPr/>
      </xdr:nvCxnSpPr>
      <xdr:spPr>
        <a:xfrm>
          <a:off x="4546600" y="17109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109574</xdr:rowOff>
    </xdr:from>
    <xdr:ext cx="599010" cy="259045"/>
    <xdr:sp macro="" textlink="">
      <xdr:nvSpPr>
        <xdr:cNvPr id="237" name="扶助費最大値テキスト"/>
        <xdr:cNvSpPr txBox="1"/>
      </xdr:nvSpPr>
      <xdr:spPr>
        <a:xfrm>
          <a:off x="4686300" y="15368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165,869</a:t>
          </a:r>
          <a:endParaRPr kumimoji="1" lang="ja-JP" altLang="en-US" sz="1000" b="1">
            <a:latin typeface="ＭＳ Ｐゴシック"/>
          </a:endParaRPr>
        </a:p>
      </xdr:txBody>
    </xdr:sp>
    <xdr:clientData/>
  </xdr:oneCellAnchor>
  <xdr:twoCellAnchor>
    <xdr:from>
      <xdr:col>6</xdr:col>
      <xdr:colOff>422275</xdr:colOff>
      <xdr:row>90</xdr:row>
      <xdr:rowOff>162897</xdr:rowOff>
    </xdr:from>
    <xdr:to>
      <xdr:col>6</xdr:col>
      <xdr:colOff>600075</xdr:colOff>
      <xdr:row>90</xdr:row>
      <xdr:rowOff>162897</xdr:rowOff>
    </xdr:to>
    <xdr:cxnSp macro="">
      <xdr:nvCxnSpPr>
        <xdr:cNvPr id="238" name="直線コネクタ 237"/>
        <xdr:cNvCxnSpPr/>
      </xdr:nvCxnSpPr>
      <xdr:spPr>
        <a:xfrm>
          <a:off x="4546600" y="15593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147755</xdr:rowOff>
    </xdr:from>
    <xdr:to>
      <xdr:col>6</xdr:col>
      <xdr:colOff>511175</xdr:colOff>
      <xdr:row>97</xdr:row>
      <xdr:rowOff>122926</xdr:rowOff>
    </xdr:to>
    <xdr:cxnSp macro="">
      <xdr:nvCxnSpPr>
        <xdr:cNvPr id="239" name="直線コネクタ 238"/>
        <xdr:cNvCxnSpPr/>
      </xdr:nvCxnSpPr>
      <xdr:spPr>
        <a:xfrm flipV="1">
          <a:off x="3797300" y="16606955"/>
          <a:ext cx="838200" cy="146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125097</xdr:rowOff>
    </xdr:from>
    <xdr:ext cx="534377" cy="259045"/>
    <xdr:sp macro="" textlink="">
      <xdr:nvSpPr>
        <xdr:cNvPr id="240" name="扶助費平均値テキスト"/>
        <xdr:cNvSpPr txBox="1"/>
      </xdr:nvSpPr>
      <xdr:spPr>
        <a:xfrm>
          <a:off x="4686300" y="165842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68,193</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146670</xdr:rowOff>
    </xdr:from>
    <xdr:to>
      <xdr:col>6</xdr:col>
      <xdr:colOff>561975</xdr:colOff>
      <xdr:row>97</xdr:row>
      <xdr:rowOff>76820</xdr:rowOff>
    </xdr:to>
    <xdr:sp macro="" textlink="">
      <xdr:nvSpPr>
        <xdr:cNvPr id="241" name="フローチャート : 判断 240"/>
        <xdr:cNvSpPr/>
      </xdr:nvSpPr>
      <xdr:spPr>
        <a:xfrm>
          <a:off x="4584700" y="1660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122926</xdr:rowOff>
    </xdr:from>
    <xdr:to>
      <xdr:col>5</xdr:col>
      <xdr:colOff>358775</xdr:colOff>
      <xdr:row>97</xdr:row>
      <xdr:rowOff>141627</xdr:rowOff>
    </xdr:to>
    <xdr:cxnSp macro="">
      <xdr:nvCxnSpPr>
        <xdr:cNvPr id="242" name="直線コネクタ 241"/>
        <xdr:cNvCxnSpPr/>
      </xdr:nvCxnSpPr>
      <xdr:spPr>
        <a:xfrm flipV="1">
          <a:off x="2908300" y="16753576"/>
          <a:ext cx="889000" cy="18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33046</xdr:rowOff>
    </xdr:from>
    <xdr:to>
      <xdr:col>5</xdr:col>
      <xdr:colOff>409575</xdr:colOff>
      <xdr:row>97</xdr:row>
      <xdr:rowOff>134646</xdr:rowOff>
    </xdr:to>
    <xdr:sp macro="" textlink="">
      <xdr:nvSpPr>
        <xdr:cNvPr id="243" name="フローチャート : 判断 242"/>
        <xdr:cNvSpPr/>
      </xdr:nvSpPr>
      <xdr:spPr>
        <a:xfrm>
          <a:off x="3746500" y="1666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151173</xdr:rowOff>
    </xdr:from>
    <xdr:ext cx="534377" cy="259045"/>
    <xdr:sp macro="" textlink="">
      <xdr:nvSpPr>
        <xdr:cNvPr id="244" name="テキスト ボックス 243"/>
        <xdr:cNvSpPr txBox="1"/>
      </xdr:nvSpPr>
      <xdr:spPr>
        <a:xfrm>
          <a:off x="3530111" y="16438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62,881</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141627</xdr:rowOff>
    </xdr:from>
    <xdr:to>
      <xdr:col>4</xdr:col>
      <xdr:colOff>155575</xdr:colOff>
      <xdr:row>98</xdr:row>
      <xdr:rowOff>50611</xdr:rowOff>
    </xdr:to>
    <xdr:cxnSp macro="">
      <xdr:nvCxnSpPr>
        <xdr:cNvPr id="245" name="直線コネクタ 244"/>
        <xdr:cNvCxnSpPr/>
      </xdr:nvCxnSpPr>
      <xdr:spPr>
        <a:xfrm flipV="1">
          <a:off x="2019300" y="16772277"/>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45194</xdr:rowOff>
    </xdr:from>
    <xdr:to>
      <xdr:col>4</xdr:col>
      <xdr:colOff>206375</xdr:colOff>
      <xdr:row>97</xdr:row>
      <xdr:rowOff>146794</xdr:rowOff>
    </xdr:to>
    <xdr:sp macro="" textlink="">
      <xdr:nvSpPr>
        <xdr:cNvPr id="246" name="フローチャート : 判断 245"/>
        <xdr:cNvSpPr/>
      </xdr:nvSpPr>
      <xdr:spPr>
        <a:xfrm>
          <a:off x="2857500" y="16675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163321</xdr:rowOff>
    </xdr:from>
    <xdr:ext cx="534377" cy="259045"/>
    <xdr:sp macro="" textlink="">
      <xdr:nvSpPr>
        <xdr:cNvPr id="247" name="テキスト ボックス 246"/>
        <xdr:cNvSpPr txBox="1"/>
      </xdr:nvSpPr>
      <xdr:spPr>
        <a:xfrm>
          <a:off x="2641111" y="16451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61,765</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50611</xdr:rowOff>
    </xdr:from>
    <xdr:to>
      <xdr:col>2</xdr:col>
      <xdr:colOff>638175</xdr:colOff>
      <xdr:row>98</xdr:row>
      <xdr:rowOff>81930</xdr:rowOff>
    </xdr:to>
    <xdr:cxnSp macro="">
      <xdr:nvCxnSpPr>
        <xdr:cNvPr id="248" name="直線コネクタ 247"/>
        <xdr:cNvCxnSpPr/>
      </xdr:nvCxnSpPr>
      <xdr:spPr>
        <a:xfrm flipV="1">
          <a:off x="1130300" y="16852711"/>
          <a:ext cx="889000" cy="31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112370</xdr:rowOff>
    </xdr:from>
    <xdr:to>
      <xdr:col>3</xdr:col>
      <xdr:colOff>3175</xdr:colOff>
      <xdr:row>98</xdr:row>
      <xdr:rowOff>42520</xdr:rowOff>
    </xdr:to>
    <xdr:sp macro="" textlink="">
      <xdr:nvSpPr>
        <xdr:cNvPr id="249" name="フローチャート : 判断 248"/>
        <xdr:cNvSpPr/>
      </xdr:nvSpPr>
      <xdr:spPr>
        <a:xfrm>
          <a:off x="1968500" y="16743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59047</xdr:rowOff>
    </xdr:from>
    <xdr:ext cx="534377" cy="259045"/>
    <xdr:sp macro="" textlink="">
      <xdr:nvSpPr>
        <xdr:cNvPr id="250" name="テキスト ボックス 249"/>
        <xdr:cNvSpPr txBox="1"/>
      </xdr:nvSpPr>
      <xdr:spPr>
        <a:xfrm>
          <a:off x="1752111" y="16518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55,594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104521</xdr:rowOff>
    </xdr:from>
    <xdr:to>
      <xdr:col>1</xdr:col>
      <xdr:colOff>485775</xdr:colOff>
      <xdr:row>98</xdr:row>
      <xdr:rowOff>34671</xdr:rowOff>
    </xdr:to>
    <xdr:sp macro="" textlink="">
      <xdr:nvSpPr>
        <xdr:cNvPr id="251" name="フローチャート : 判断 250"/>
        <xdr:cNvSpPr/>
      </xdr:nvSpPr>
      <xdr:spPr>
        <a:xfrm>
          <a:off x="1079500" y="16735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51198</xdr:rowOff>
    </xdr:from>
    <xdr:ext cx="534377" cy="259045"/>
    <xdr:sp macro="" textlink="">
      <xdr:nvSpPr>
        <xdr:cNvPr id="252" name="テキスト ボックス 251"/>
        <xdr:cNvSpPr txBox="1"/>
      </xdr:nvSpPr>
      <xdr:spPr>
        <a:xfrm>
          <a:off x="863111" y="1651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56,315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96955</xdr:rowOff>
    </xdr:from>
    <xdr:to>
      <xdr:col>6</xdr:col>
      <xdr:colOff>561975</xdr:colOff>
      <xdr:row>97</xdr:row>
      <xdr:rowOff>27105</xdr:rowOff>
    </xdr:to>
    <xdr:sp macro="" textlink="">
      <xdr:nvSpPr>
        <xdr:cNvPr id="258" name="円/楕円 257"/>
        <xdr:cNvSpPr/>
      </xdr:nvSpPr>
      <xdr:spPr>
        <a:xfrm>
          <a:off x="4584700" y="1655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119832</xdr:rowOff>
    </xdr:from>
    <xdr:ext cx="534377" cy="259045"/>
    <xdr:sp macro="" textlink="">
      <xdr:nvSpPr>
        <xdr:cNvPr id="259" name="扶助費該当値テキスト"/>
        <xdr:cNvSpPr txBox="1"/>
      </xdr:nvSpPr>
      <xdr:spPr>
        <a:xfrm>
          <a:off x="4686300" y="16407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72,760</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72126</xdr:rowOff>
    </xdr:from>
    <xdr:to>
      <xdr:col>5</xdr:col>
      <xdr:colOff>409575</xdr:colOff>
      <xdr:row>98</xdr:row>
      <xdr:rowOff>2276</xdr:rowOff>
    </xdr:to>
    <xdr:sp macro="" textlink="">
      <xdr:nvSpPr>
        <xdr:cNvPr id="260" name="円/楕円 259"/>
        <xdr:cNvSpPr/>
      </xdr:nvSpPr>
      <xdr:spPr>
        <a:xfrm>
          <a:off x="3746500" y="1670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164853</xdr:rowOff>
    </xdr:from>
    <xdr:ext cx="534377" cy="259045"/>
    <xdr:sp macro="" textlink="">
      <xdr:nvSpPr>
        <xdr:cNvPr id="261" name="テキスト ボックス 260"/>
        <xdr:cNvSpPr txBox="1"/>
      </xdr:nvSpPr>
      <xdr:spPr>
        <a:xfrm>
          <a:off x="3530111" y="16795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59,291</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90827</xdr:rowOff>
    </xdr:from>
    <xdr:to>
      <xdr:col>4</xdr:col>
      <xdr:colOff>206375</xdr:colOff>
      <xdr:row>98</xdr:row>
      <xdr:rowOff>20977</xdr:rowOff>
    </xdr:to>
    <xdr:sp macro="" textlink="">
      <xdr:nvSpPr>
        <xdr:cNvPr id="262" name="円/楕円 261"/>
        <xdr:cNvSpPr/>
      </xdr:nvSpPr>
      <xdr:spPr>
        <a:xfrm>
          <a:off x="2857500" y="16721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12104</xdr:rowOff>
    </xdr:from>
    <xdr:ext cx="534377" cy="259045"/>
    <xdr:sp macro="" textlink="">
      <xdr:nvSpPr>
        <xdr:cNvPr id="263" name="テキスト ボックス 262"/>
        <xdr:cNvSpPr txBox="1"/>
      </xdr:nvSpPr>
      <xdr:spPr>
        <a:xfrm>
          <a:off x="2641111" y="16814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57,573</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171261</xdr:rowOff>
    </xdr:from>
    <xdr:to>
      <xdr:col>3</xdr:col>
      <xdr:colOff>3175</xdr:colOff>
      <xdr:row>98</xdr:row>
      <xdr:rowOff>101411</xdr:rowOff>
    </xdr:to>
    <xdr:sp macro="" textlink="">
      <xdr:nvSpPr>
        <xdr:cNvPr id="264" name="円/楕円 263"/>
        <xdr:cNvSpPr/>
      </xdr:nvSpPr>
      <xdr:spPr>
        <a:xfrm>
          <a:off x="1968500" y="1680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92538</xdr:rowOff>
    </xdr:from>
    <xdr:ext cx="534377" cy="259045"/>
    <xdr:sp macro="" textlink="">
      <xdr:nvSpPr>
        <xdr:cNvPr id="265" name="テキスト ボックス 264"/>
        <xdr:cNvSpPr txBox="1"/>
      </xdr:nvSpPr>
      <xdr:spPr>
        <a:xfrm>
          <a:off x="1752111" y="16894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50,184</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31130</xdr:rowOff>
    </xdr:from>
    <xdr:to>
      <xdr:col>1</xdr:col>
      <xdr:colOff>485775</xdr:colOff>
      <xdr:row>98</xdr:row>
      <xdr:rowOff>132730</xdr:rowOff>
    </xdr:to>
    <xdr:sp macro="" textlink="">
      <xdr:nvSpPr>
        <xdr:cNvPr id="266" name="円/楕円 265"/>
        <xdr:cNvSpPr/>
      </xdr:nvSpPr>
      <xdr:spPr>
        <a:xfrm>
          <a:off x="1079500" y="16833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123857</xdr:rowOff>
    </xdr:from>
    <xdr:ext cx="534377" cy="259045"/>
    <xdr:sp macro="" textlink="">
      <xdr:nvSpPr>
        <xdr:cNvPr id="267" name="テキスト ボックス 266"/>
        <xdr:cNvSpPr txBox="1"/>
      </xdr:nvSpPr>
      <xdr:spPr>
        <a:xfrm>
          <a:off x="863111" y="16925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47,307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66,838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8" name="直線コネクタ 27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9" name="テキスト ボックス 278"/>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80" name="直線コネクタ 27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144434</xdr:rowOff>
    </xdr:from>
    <xdr:ext cx="595419" cy="259045"/>
    <xdr:sp macro="" textlink="">
      <xdr:nvSpPr>
        <xdr:cNvPr id="281" name="テキスト ボックス 280"/>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2" name="直線コネクタ 28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160763</xdr:rowOff>
    </xdr:from>
    <xdr:ext cx="595419" cy="259045"/>
    <xdr:sp macro="" textlink="">
      <xdr:nvSpPr>
        <xdr:cNvPr id="283" name="テキスト ボックス 282"/>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4" name="直線コネクタ 28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85" name="テキスト ボックス 284"/>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6" name="直線コネクタ 28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7" name="テキスト ボックス 286"/>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8" name="直線コネクタ 28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9" name="テキスト ボックス 288"/>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1" name="テキスト ボックス 29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12151</xdr:rowOff>
    </xdr:from>
    <xdr:to>
      <xdr:col>15</xdr:col>
      <xdr:colOff>180340</xdr:colOff>
      <xdr:row>38</xdr:row>
      <xdr:rowOff>146199</xdr:rowOff>
    </xdr:to>
    <xdr:cxnSp macro="">
      <xdr:nvCxnSpPr>
        <xdr:cNvPr id="293" name="直線コネクタ 292"/>
        <xdr:cNvCxnSpPr/>
      </xdr:nvCxnSpPr>
      <xdr:spPr>
        <a:xfrm flipV="1">
          <a:off x="10475595" y="5155651"/>
          <a:ext cx="1270" cy="1505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150026</xdr:rowOff>
    </xdr:from>
    <xdr:ext cx="534377" cy="259045"/>
    <xdr:sp macro="" textlink="">
      <xdr:nvSpPr>
        <xdr:cNvPr id="294" name="補助費等最小値テキスト"/>
        <xdr:cNvSpPr txBox="1"/>
      </xdr:nvSpPr>
      <xdr:spPr>
        <a:xfrm>
          <a:off x="10528300" y="666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38,010</a:t>
          </a:r>
          <a:endParaRPr kumimoji="1" lang="ja-JP" altLang="en-US" sz="1000" b="1">
            <a:latin typeface="ＭＳ Ｐゴシック"/>
          </a:endParaRPr>
        </a:p>
      </xdr:txBody>
    </xdr:sp>
    <xdr:clientData/>
  </xdr:oneCellAnchor>
  <xdr:twoCellAnchor>
    <xdr:from>
      <xdr:col>15</xdr:col>
      <xdr:colOff>92075</xdr:colOff>
      <xdr:row>38</xdr:row>
      <xdr:rowOff>146199</xdr:rowOff>
    </xdr:from>
    <xdr:to>
      <xdr:col>15</xdr:col>
      <xdr:colOff>269875</xdr:colOff>
      <xdr:row>38</xdr:row>
      <xdr:rowOff>146199</xdr:rowOff>
    </xdr:to>
    <xdr:cxnSp macro="">
      <xdr:nvCxnSpPr>
        <xdr:cNvPr id="295" name="直線コネクタ 294"/>
        <xdr:cNvCxnSpPr/>
      </xdr:nvCxnSpPr>
      <xdr:spPr>
        <a:xfrm>
          <a:off x="10388600" y="6661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130278</xdr:rowOff>
    </xdr:from>
    <xdr:ext cx="599010" cy="259045"/>
    <xdr:sp macro="" textlink="">
      <xdr:nvSpPr>
        <xdr:cNvPr id="296" name="補助費等最大値テキスト"/>
        <xdr:cNvSpPr txBox="1"/>
      </xdr:nvSpPr>
      <xdr:spPr>
        <a:xfrm>
          <a:off x="10528300" y="4930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499,057</a:t>
          </a:r>
          <a:endParaRPr kumimoji="1" lang="ja-JP" altLang="en-US" sz="1000" b="1">
            <a:latin typeface="ＭＳ Ｐゴシック"/>
          </a:endParaRPr>
        </a:p>
      </xdr:txBody>
    </xdr:sp>
    <xdr:clientData/>
  </xdr:oneCellAnchor>
  <xdr:twoCellAnchor>
    <xdr:from>
      <xdr:col>15</xdr:col>
      <xdr:colOff>92075</xdr:colOff>
      <xdr:row>30</xdr:row>
      <xdr:rowOff>12151</xdr:rowOff>
    </xdr:from>
    <xdr:to>
      <xdr:col>15</xdr:col>
      <xdr:colOff>269875</xdr:colOff>
      <xdr:row>30</xdr:row>
      <xdr:rowOff>12151</xdr:rowOff>
    </xdr:to>
    <xdr:cxnSp macro="">
      <xdr:nvCxnSpPr>
        <xdr:cNvPr id="297" name="直線コネクタ 296"/>
        <xdr:cNvCxnSpPr/>
      </xdr:nvCxnSpPr>
      <xdr:spPr>
        <a:xfrm>
          <a:off x="10388600" y="5155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111233</xdr:rowOff>
    </xdr:from>
    <xdr:to>
      <xdr:col>15</xdr:col>
      <xdr:colOff>180975</xdr:colOff>
      <xdr:row>36</xdr:row>
      <xdr:rowOff>113871</xdr:rowOff>
    </xdr:to>
    <xdr:cxnSp macro="">
      <xdr:nvCxnSpPr>
        <xdr:cNvPr id="298" name="直線コネクタ 297"/>
        <xdr:cNvCxnSpPr/>
      </xdr:nvCxnSpPr>
      <xdr:spPr>
        <a:xfrm>
          <a:off x="9639300" y="6283433"/>
          <a:ext cx="838200" cy="2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165090</xdr:rowOff>
    </xdr:from>
    <xdr:ext cx="599010" cy="259045"/>
    <xdr:sp macro="" textlink="">
      <xdr:nvSpPr>
        <xdr:cNvPr id="299" name="補助費等平均値テキスト"/>
        <xdr:cNvSpPr txBox="1"/>
      </xdr:nvSpPr>
      <xdr:spPr>
        <a:xfrm>
          <a:off x="10528300" y="59943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181,175</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142213</xdr:rowOff>
    </xdr:from>
    <xdr:to>
      <xdr:col>15</xdr:col>
      <xdr:colOff>231775</xdr:colOff>
      <xdr:row>36</xdr:row>
      <xdr:rowOff>72363</xdr:rowOff>
    </xdr:to>
    <xdr:sp macro="" textlink="">
      <xdr:nvSpPr>
        <xdr:cNvPr id="300" name="フローチャート : 判断 299"/>
        <xdr:cNvSpPr/>
      </xdr:nvSpPr>
      <xdr:spPr>
        <a:xfrm>
          <a:off x="10426700" y="6142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65490</xdr:rowOff>
    </xdr:from>
    <xdr:to>
      <xdr:col>14</xdr:col>
      <xdr:colOff>28575</xdr:colOff>
      <xdr:row>36</xdr:row>
      <xdr:rowOff>111233</xdr:rowOff>
    </xdr:to>
    <xdr:cxnSp macro="">
      <xdr:nvCxnSpPr>
        <xdr:cNvPr id="301" name="直線コネクタ 300"/>
        <xdr:cNvCxnSpPr/>
      </xdr:nvCxnSpPr>
      <xdr:spPr>
        <a:xfrm>
          <a:off x="8750300" y="6237690"/>
          <a:ext cx="889000" cy="45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160599</xdr:rowOff>
    </xdr:from>
    <xdr:to>
      <xdr:col>14</xdr:col>
      <xdr:colOff>79375</xdr:colOff>
      <xdr:row>36</xdr:row>
      <xdr:rowOff>90749</xdr:rowOff>
    </xdr:to>
    <xdr:sp macro="" textlink="">
      <xdr:nvSpPr>
        <xdr:cNvPr id="302" name="フローチャート : 判断 301"/>
        <xdr:cNvSpPr/>
      </xdr:nvSpPr>
      <xdr:spPr>
        <a:xfrm>
          <a:off x="9588500" y="6161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34</xdr:row>
      <xdr:rowOff>107276</xdr:rowOff>
    </xdr:from>
    <xdr:ext cx="599010" cy="259045"/>
    <xdr:sp macro="" textlink="">
      <xdr:nvSpPr>
        <xdr:cNvPr id="303" name="テキスト ボックス 302"/>
        <xdr:cNvSpPr txBox="1"/>
      </xdr:nvSpPr>
      <xdr:spPr>
        <a:xfrm>
          <a:off x="9339794" y="5936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175,545</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65490</xdr:rowOff>
    </xdr:from>
    <xdr:to>
      <xdr:col>12</xdr:col>
      <xdr:colOff>511175</xdr:colOff>
      <xdr:row>37</xdr:row>
      <xdr:rowOff>95567</xdr:rowOff>
    </xdr:to>
    <xdr:cxnSp macro="">
      <xdr:nvCxnSpPr>
        <xdr:cNvPr id="304" name="直線コネクタ 303"/>
        <xdr:cNvCxnSpPr/>
      </xdr:nvCxnSpPr>
      <xdr:spPr>
        <a:xfrm flipV="1">
          <a:off x="7861300" y="6237690"/>
          <a:ext cx="889000" cy="201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8753</xdr:rowOff>
    </xdr:from>
    <xdr:to>
      <xdr:col>12</xdr:col>
      <xdr:colOff>561975</xdr:colOff>
      <xdr:row>36</xdr:row>
      <xdr:rowOff>110353</xdr:rowOff>
    </xdr:to>
    <xdr:sp macro="" textlink="">
      <xdr:nvSpPr>
        <xdr:cNvPr id="305" name="フローチャート : 判断 304"/>
        <xdr:cNvSpPr/>
      </xdr:nvSpPr>
      <xdr:spPr>
        <a:xfrm>
          <a:off x="8699500" y="6180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34</xdr:row>
      <xdr:rowOff>126880</xdr:rowOff>
    </xdr:from>
    <xdr:ext cx="599010" cy="259045"/>
    <xdr:sp macro="" textlink="">
      <xdr:nvSpPr>
        <xdr:cNvPr id="306" name="テキスト ボックス 305"/>
        <xdr:cNvSpPr txBox="1"/>
      </xdr:nvSpPr>
      <xdr:spPr>
        <a:xfrm>
          <a:off x="8450794" y="5956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169,542</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63723</xdr:rowOff>
    </xdr:from>
    <xdr:to>
      <xdr:col>11</xdr:col>
      <xdr:colOff>307975</xdr:colOff>
      <xdr:row>37</xdr:row>
      <xdr:rowOff>95567</xdr:rowOff>
    </xdr:to>
    <xdr:cxnSp macro="">
      <xdr:nvCxnSpPr>
        <xdr:cNvPr id="307" name="直線コネクタ 306"/>
        <xdr:cNvCxnSpPr/>
      </xdr:nvCxnSpPr>
      <xdr:spPr>
        <a:xfrm>
          <a:off x="6972300" y="6407373"/>
          <a:ext cx="889000" cy="31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47034</xdr:rowOff>
    </xdr:from>
    <xdr:to>
      <xdr:col>11</xdr:col>
      <xdr:colOff>358775</xdr:colOff>
      <xdr:row>36</xdr:row>
      <xdr:rowOff>148634</xdr:rowOff>
    </xdr:to>
    <xdr:sp macro="" textlink="">
      <xdr:nvSpPr>
        <xdr:cNvPr id="308" name="フローチャート : 判断 307"/>
        <xdr:cNvSpPr/>
      </xdr:nvSpPr>
      <xdr:spPr>
        <a:xfrm>
          <a:off x="7810500" y="6219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34</xdr:row>
      <xdr:rowOff>165161</xdr:rowOff>
    </xdr:from>
    <xdr:ext cx="599010" cy="259045"/>
    <xdr:sp macro="" textlink="">
      <xdr:nvSpPr>
        <xdr:cNvPr id="309" name="テキスト ボックス 308"/>
        <xdr:cNvSpPr txBox="1"/>
      </xdr:nvSpPr>
      <xdr:spPr>
        <a:xfrm>
          <a:off x="7561794" y="5994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157,820</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75096</xdr:rowOff>
    </xdr:from>
    <xdr:to>
      <xdr:col>10</xdr:col>
      <xdr:colOff>155575</xdr:colOff>
      <xdr:row>37</xdr:row>
      <xdr:rowOff>5246</xdr:rowOff>
    </xdr:to>
    <xdr:sp macro="" textlink="">
      <xdr:nvSpPr>
        <xdr:cNvPr id="310" name="フローチャート : 判断 309"/>
        <xdr:cNvSpPr/>
      </xdr:nvSpPr>
      <xdr:spPr>
        <a:xfrm>
          <a:off x="6921500" y="624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35</xdr:row>
      <xdr:rowOff>21773</xdr:rowOff>
    </xdr:from>
    <xdr:ext cx="599010" cy="259045"/>
    <xdr:sp macro="" textlink="">
      <xdr:nvSpPr>
        <xdr:cNvPr id="311" name="テキスト ボックス 310"/>
        <xdr:cNvSpPr txBox="1"/>
      </xdr:nvSpPr>
      <xdr:spPr>
        <a:xfrm>
          <a:off x="6672794" y="6022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149,227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63071</xdr:rowOff>
    </xdr:from>
    <xdr:to>
      <xdr:col>15</xdr:col>
      <xdr:colOff>231775</xdr:colOff>
      <xdr:row>36</xdr:row>
      <xdr:rowOff>164671</xdr:rowOff>
    </xdr:to>
    <xdr:sp macro="" textlink="">
      <xdr:nvSpPr>
        <xdr:cNvPr id="317" name="円/楕円 316"/>
        <xdr:cNvSpPr/>
      </xdr:nvSpPr>
      <xdr:spPr>
        <a:xfrm>
          <a:off x="10426700" y="6235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41498</xdr:rowOff>
    </xdr:from>
    <xdr:ext cx="599010" cy="259045"/>
    <xdr:sp macro="" textlink="">
      <xdr:nvSpPr>
        <xdr:cNvPr id="318" name="補助費等該当値テキスト"/>
        <xdr:cNvSpPr txBox="1"/>
      </xdr:nvSpPr>
      <xdr:spPr>
        <a:xfrm>
          <a:off x="10528300" y="6213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152,909</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60433</xdr:rowOff>
    </xdr:from>
    <xdr:to>
      <xdr:col>14</xdr:col>
      <xdr:colOff>79375</xdr:colOff>
      <xdr:row>36</xdr:row>
      <xdr:rowOff>162033</xdr:rowOff>
    </xdr:to>
    <xdr:sp macro="" textlink="">
      <xdr:nvSpPr>
        <xdr:cNvPr id="319" name="円/楕円 318"/>
        <xdr:cNvSpPr/>
      </xdr:nvSpPr>
      <xdr:spPr>
        <a:xfrm>
          <a:off x="9588500" y="6232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36</xdr:row>
      <xdr:rowOff>153160</xdr:rowOff>
    </xdr:from>
    <xdr:ext cx="599010" cy="259045"/>
    <xdr:sp macro="" textlink="">
      <xdr:nvSpPr>
        <xdr:cNvPr id="320" name="テキスト ボックス 319"/>
        <xdr:cNvSpPr txBox="1"/>
      </xdr:nvSpPr>
      <xdr:spPr>
        <a:xfrm>
          <a:off x="9339794" y="6325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153,717</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14690</xdr:rowOff>
    </xdr:from>
    <xdr:to>
      <xdr:col>12</xdr:col>
      <xdr:colOff>561975</xdr:colOff>
      <xdr:row>36</xdr:row>
      <xdr:rowOff>116290</xdr:rowOff>
    </xdr:to>
    <xdr:sp macro="" textlink="">
      <xdr:nvSpPr>
        <xdr:cNvPr id="321" name="円/楕円 320"/>
        <xdr:cNvSpPr/>
      </xdr:nvSpPr>
      <xdr:spPr>
        <a:xfrm>
          <a:off x="8699500" y="6186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36</xdr:row>
      <xdr:rowOff>107417</xdr:rowOff>
    </xdr:from>
    <xdr:ext cx="599010" cy="259045"/>
    <xdr:sp macro="" textlink="">
      <xdr:nvSpPr>
        <xdr:cNvPr id="322" name="テキスト ボックス 321"/>
        <xdr:cNvSpPr txBox="1"/>
      </xdr:nvSpPr>
      <xdr:spPr>
        <a:xfrm>
          <a:off x="8450794" y="6279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167,724</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44767</xdr:rowOff>
    </xdr:from>
    <xdr:to>
      <xdr:col>11</xdr:col>
      <xdr:colOff>358775</xdr:colOff>
      <xdr:row>37</xdr:row>
      <xdr:rowOff>146367</xdr:rowOff>
    </xdr:to>
    <xdr:sp macro="" textlink="">
      <xdr:nvSpPr>
        <xdr:cNvPr id="323" name="円/楕円 322"/>
        <xdr:cNvSpPr/>
      </xdr:nvSpPr>
      <xdr:spPr>
        <a:xfrm>
          <a:off x="7810500" y="6388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37</xdr:row>
      <xdr:rowOff>137494</xdr:rowOff>
    </xdr:from>
    <xdr:ext cx="599010" cy="259045"/>
    <xdr:sp macro="" textlink="">
      <xdr:nvSpPr>
        <xdr:cNvPr id="324" name="テキスト ボックス 323"/>
        <xdr:cNvSpPr txBox="1"/>
      </xdr:nvSpPr>
      <xdr:spPr>
        <a:xfrm>
          <a:off x="7561794" y="6481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106,014</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12923</xdr:rowOff>
    </xdr:from>
    <xdr:to>
      <xdr:col>10</xdr:col>
      <xdr:colOff>155575</xdr:colOff>
      <xdr:row>37</xdr:row>
      <xdr:rowOff>114523</xdr:rowOff>
    </xdr:to>
    <xdr:sp macro="" textlink="">
      <xdr:nvSpPr>
        <xdr:cNvPr id="325" name="円/楕円 324"/>
        <xdr:cNvSpPr/>
      </xdr:nvSpPr>
      <xdr:spPr>
        <a:xfrm>
          <a:off x="6921500" y="6356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37</xdr:row>
      <xdr:rowOff>105650</xdr:rowOff>
    </xdr:from>
    <xdr:ext cx="599010" cy="259045"/>
    <xdr:sp macro="" textlink="">
      <xdr:nvSpPr>
        <xdr:cNvPr id="326" name="テキスト ボックス 325"/>
        <xdr:cNvSpPr txBox="1"/>
      </xdr:nvSpPr>
      <xdr:spPr>
        <a:xfrm>
          <a:off x="6672794" y="6449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115,765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133/151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82,344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7" name="直線コネクタ 33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8" name="テキスト ボックス 33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9" name="直線コネクタ 33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35577</xdr:rowOff>
    </xdr:from>
    <xdr:ext cx="685572" cy="259045"/>
    <xdr:sp macro="" textlink="">
      <xdr:nvSpPr>
        <xdr:cNvPr id="340" name="テキスト ボックス 339"/>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41" name="直線コネクタ 34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42" name="テキスト ボックス 341"/>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3" name="直線コネクタ 34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44" name="テキスト ボックス 343"/>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5" name="直線コネクタ 34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46" name="テキスト ボックス 345"/>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7" name="直線コネクタ 34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8" name="テキスト ボックス 34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11805</xdr:rowOff>
    </xdr:from>
    <xdr:to>
      <xdr:col>15</xdr:col>
      <xdr:colOff>180340</xdr:colOff>
      <xdr:row>59</xdr:row>
      <xdr:rowOff>33906</xdr:rowOff>
    </xdr:to>
    <xdr:cxnSp macro="">
      <xdr:nvCxnSpPr>
        <xdr:cNvPr id="350" name="直線コネクタ 349"/>
        <xdr:cNvCxnSpPr/>
      </xdr:nvCxnSpPr>
      <xdr:spPr>
        <a:xfrm flipV="1">
          <a:off x="10475595" y="8755755"/>
          <a:ext cx="1270" cy="1393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37733</xdr:rowOff>
    </xdr:from>
    <xdr:ext cx="534377" cy="259045"/>
    <xdr:sp macro="" textlink="">
      <xdr:nvSpPr>
        <xdr:cNvPr id="351" name="普通建設事業費最小値テキスト"/>
        <xdr:cNvSpPr txBox="1"/>
      </xdr:nvSpPr>
      <xdr:spPr>
        <a:xfrm>
          <a:off x="10528300" y="1015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27,675</a:t>
          </a:r>
          <a:endParaRPr kumimoji="1" lang="ja-JP" altLang="en-US" sz="1000" b="1">
            <a:latin typeface="ＭＳ Ｐゴシック"/>
          </a:endParaRPr>
        </a:p>
      </xdr:txBody>
    </xdr:sp>
    <xdr:clientData/>
  </xdr:oneCellAnchor>
  <xdr:twoCellAnchor>
    <xdr:from>
      <xdr:col>15</xdr:col>
      <xdr:colOff>92075</xdr:colOff>
      <xdr:row>59</xdr:row>
      <xdr:rowOff>33906</xdr:rowOff>
    </xdr:from>
    <xdr:to>
      <xdr:col>15</xdr:col>
      <xdr:colOff>269875</xdr:colOff>
      <xdr:row>59</xdr:row>
      <xdr:rowOff>33906</xdr:rowOff>
    </xdr:to>
    <xdr:cxnSp macro="">
      <xdr:nvCxnSpPr>
        <xdr:cNvPr id="352" name="直線コネクタ 351"/>
        <xdr:cNvCxnSpPr/>
      </xdr:nvCxnSpPr>
      <xdr:spPr>
        <a:xfrm>
          <a:off x="10388600" y="10149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129932</xdr:rowOff>
    </xdr:from>
    <xdr:ext cx="690189" cy="259045"/>
    <xdr:sp macro="" textlink="">
      <xdr:nvSpPr>
        <xdr:cNvPr id="353" name="普通建設事業費最大値テキスト"/>
        <xdr:cNvSpPr txBox="1"/>
      </xdr:nvSpPr>
      <xdr:spPr>
        <a:xfrm>
          <a:off x="10528300" y="853098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3,685,683</a:t>
          </a:r>
          <a:endParaRPr kumimoji="1" lang="ja-JP" altLang="en-US" sz="1000" b="1">
            <a:latin typeface="ＭＳ Ｐゴシック"/>
          </a:endParaRPr>
        </a:p>
      </xdr:txBody>
    </xdr:sp>
    <xdr:clientData/>
  </xdr:oneCellAnchor>
  <xdr:twoCellAnchor>
    <xdr:from>
      <xdr:col>15</xdr:col>
      <xdr:colOff>92075</xdr:colOff>
      <xdr:row>51</xdr:row>
      <xdr:rowOff>11805</xdr:rowOff>
    </xdr:from>
    <xdr:to>
      <xdr:col>15</xdr:col>
      <xdr:colOff>269875</xdr:colOff>
      <xdr:row>51</xdr:row>
      <xdr:rowOff>11805</xdr:rowOff>
    </xdr:to>
    <xdr:cxnSp macro="">
      <xdr:nvCxnSpPr>
        <xdr:cNvPr id="354" name="直線コネクタ 353"/>
        <xdr:cNvCxnSpPr/>
      </xdr:nvCxnSpPr>
      <xdr:spPr>
        <a:xfrm>
          <a:off x="10388600" y="8755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170034</xdr:rowOff>
    </xdr:from>
    <xdr:to>
      <xdr:col>15</xdr:col>
      <xdr:colOff>180975</xdr:colOff>
      <xdr:row>59</xdr:row>
      <xdr:rowOff>8153</xdr:rowOff>
    </xdr:to>
    <xdr:cxnSp macro="">
      <xdr:nvCxnSpPr>
        <xdr:cNvPr id="355" name="直線コネクタ 354"/>
        <xdr:cNvCxnSpPr/>
      </xdr:nvCxnSpPr>
      <xdr:spPr>
        <a:xfrm>
          <a:off x="9639300" y="10114134"/>
          <a:ext cx="838200" cy="9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76746</xdr:rowOff>
    </xdr:from>
    <xdr:ext cx="599010" cy="259045"/>
    <xdr:sp macro="" textlink="">
      <xdr:nvSpPr>
        <xdr:cNvPr id="356" name="普通建設事業費平均値テキスト"/>
        <xdr:cNvSpPr txBox="1"/>
      </xdr:nvSpPr>
      <xdr:spPr>
        <a:xfrm>
          <a:off x="10528300" y="98493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291,945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53869</xdr:rowOff>
    </xdr:from>
    <xdr:to>
      <xdr:col>15</xdr:col>
      <xdr:colOff>231775</xdr:colOff>
      <xdr:row>58</xdr:row>
      <xdr:rowOff>155469</xdr:rowOff>
    </xdr:to>
    <xdr:sp macro="" textlink="">
      <xdr:nvSpPr>
        <xdr:cNvPr id="357" name="フローチャート : 判断 356"/>
        <xdr:cNvSpPr/>
      </xdr:nvSpPr>
      <xdr:spPr>
        <a:xfrm>
          <a:off x="10426700" y="99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170034</xdr:rowOff>
    </xdr:from>
    <xdr:to>
      <xdr:col>14</xdr:col>
      <xdr:colOff>28575</xdr:colOff>
      <xdr:row>59</xdr:row>
      <xdr:rowOff>16578</xdr:rowOff>
    </xdr:to>
    <xdr:cxnSp macro="">
      <xdr:nvCxnSpPr>
        <xdr:cNvPr id="358" name="直線コネクタ 357"/>
        <xdr:cNvCxnSpPr/>
      </xdr:nvCxnSpPr>
      <xdr:spPr>
        <a:xfrm flipV="1">
          <a:off x="8750300" y="10114134"/>
          <a:ext cx="889000" cy="17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58245</xdr:rowOff>
    </xdr:from>
    <xdr:to>
      <xdr:col>14</xdr:col>
      <xdr:colOff>79375</xdr:colOff>
      <xdr:row>58</xdr:row>
      <xdr:rowOff>159845</xdr:rowOff>
    </xdr:to>
    <xdr:sp macro="" textlink="">
      <xdr:nvSpPr>
        <xdr:cNvPr id="359" name="フローチャート : 判断 358"/>
        <xdr:cNvSpPr/>
      </xdr:nvSpPr>
      <xdr:spPr>
        <a:xfrm>
          <a:off x="9588500" y="1000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4922</xdr:rowOff>
    </xdr:from>
    <xdr:ext cx="599010" cy="259045"/>
    <xdr:sp macro="" textlink="">
      <xdr:nvSpPr>
        <xdr:cNvPr id="360" name="テキスト ボックス 359"/>
        <xdr:cNvSpPr txBox="1"/>
      </xdr:nvSpPr>
      <xdr:spPr>
        <a:xfrm>
          <a:off x="9339794" y="9777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280,458</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149083</xdr:rowOff>
    </xdr:from>
    <xdr:to>
      <xdr:col>12</xdr:col>
      <xdr:colOff>511175</xdr:colOff>
      <xdr:row>59</xdr:row>
      <xdr:rowOff>16578</xdr:rowOff>
    </xdr:to>
    <xdr:cxnSp macro="">
      <xdr:nvCxnSpPr>
        <xdr:cNvPr id="361" name="直線コネクタ 360"/>
        <xdr:cNvCxnSpPr/>
      </xdr:nvCxnSpPr>
      <xdr:spPr>
        <a:xfrm>
          <a:off x="7861300" y="10093183"/>
          <a:ext cx="889000" cy="38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38222</xdr:rowOff>
    </xdr:from>
    <xdr:to>
      <xdr:col>12</xdr:col>
      <xdr:colOff>561975</xdr:colOff>
      <xdr:row>58</xdr:row>
      <xdr:rowOff>139822</xdr:rowOff>
    </xdr:to>
    <xdr:sp macro="" textlink="">
      <xdr:nvSpPr>
        <xdr:cNvPr id="362" name="フローチャート : 判断 361"/>
        <xdr:cNvSpPr/>
      </xdr:nvSpPr>
      <xdr:spPr>
        <a:xfrm>
          <a:off x="8699500" y="998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156349</xdr:rowOff>
    </xdr:from>
    <xdr:ext cx="599010" cy="259045"/>
    <xdr:sp macro="" textlink="">
      <xdr:nvSpPr>
        <xdr:cNvPr id="363" name="テキスト ボックス 362"/>
        <xdr:cNvSpPr txBox="1"/>
      </xdr:nvSpPr>
      <xdr:spPr>
        <a:xfrm>
          <a:off x="8450794" y="9757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333,013</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149083</xdr:rowOff>
    </xdr:from>
    <xdr:to>
      <xdr:col>11</xdr:col>
      <xdr:colOff>307975</xdr:colOff>
      <xdr:row>59</xdr:row>
      <xdr:rowOff>33427</xdr:rowOff>
    </xdr:to>
    <xdr:cxnSp macro="">
      <xdr:nvCxnSpPr>
        <xdr:cNvPr id="364" name="直線コネクタ 363"/>
        <xdr:cNvCxnSpPr/>
      </xdr:nvCxnSpPr>
      <xdr:spPr>
        <a:xfrm flipV="1">
          <a:off x="6972300" y="10093183"/>
          <a:ext cx="889000" cy="55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44578</xdr:rowOff>
    </xdr:from>
    <xdr:to>
      <xdr:col>11</xdr:col>
      <xdr:colOff>358775</xdr:colOff>
      <xdr:row>58</xdr:row>
      <xdr:rowOff>146178</xdr:rowOff>
    </xdr:to>
    <xdr:sp macro="" textlink="">
      <xdr:nvSpPr>
        <xdr:cNvPr id="365" name="フローチャート : 判断 364"/>
        <xdr:cNvSpPr/>
      </xdr:nvSpPr>
      <xdr:spPr>
        <a:xfrm>
          <a:off x="7810500" y="998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162705</xdr:rowOff>
    </xdr:from>
    <xdr:ext cx="599010" cy="259045"/>
    <xdr:sp macro="" textlink="">
      <xdr:nvSpPr>
        <xdr:cNvPr id="366" name="テキスト ボックス 365"/>
        <xdr:cNvSpPr txBox="1"/>
      </xdr:nvSpPr>
      <xdr:spPr>
        <a:xfrm>
          <a:off x="7561794" y="9763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316,331</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78116</xdr:rowOff>
    </xdr:from>
    <xdr:to>
      <xdr:col>10</xdr:col>
      <xdr:colOff>155575</xdr:colOff>
      <xdr:row>59</xdr:row>
      <xdr:rowOff>8266</xdr:rowOff>
    </xdr:to>
    <xdr:sp macro="" textlink="">
      <xdr:nvSpPr>
        <xdr:cNvPr id="367" name="フローチャート : 判断 366"/>
        <xdr:cNvSpPr/>
      </xdr:nvSpPr>
      <xdr:spPr>
        <a:xfrm>
          <a:off x="6921500" y="10022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24793</xdr:rowOff>
    </xdr:from>
    <xdr:ext cx="599010" cy="259045"/>
    <xdr:sp macro="" textlink="">
      <xdr:nvSpPr>
        <xdr:cNvPr id="368" name="テキスト ボックス 367"/>
        <xdr:cNvSpPr txBox="1"/>
      </xdr:nvSpPr>
      <xdr:spPr>
        <a:xfrm>
          <a:off x="6672794" y="9797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228,305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9" name="テキスト ボックス 36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70" name="テキスト ボックス 36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1" name="テキスト ボックス 37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2" name="テキスト ボックス 37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3" name="テキスト ボックス 37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128803</xdr:rowOff>
    </xdr:from>
    <xdr:to>
      <xdr:col>15</xdr:col>
      <xdr:colOff>231775</xdr:colOff>
      <xdr:row>59</xdr:row>
      <xdr:rowOff>58953</xdr:rowOff>
    </xdr:to>
    <xdr:sp macro="" textlink="">
      <xdr:nvSpPr>
        <xdr:cNvPr id="374" name="円/楕円 373"/>
        <xdr:cNvSpPr/>
      </xdr:nvSpPr>
      <xdr:spPr>
        <a:xfrm>
          <a:off x="10426700" y="10072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43730</xdr:rowOff>
    </xdr:from>
    <xdr:ext cx="534377" cy="259045"/>
    <xdr:sp macro="" textlink="">
      <xdr:nvSpPr>
        <xdr:cNvPr id="375" name="普通建設事業費該当値テキスト"/>
        <xdr:cNvSpPr txBox="1"/>
      </xdr:nvSpPr>
      <xdr:spPr>
        <a:xfrm>
          <a:off x="10528300" y="9987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95,268</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119234</xdr:rowOff>
    </xdr:from>
    <xdr:to>
      <xdr:col>14</xdr:col>
      <xdr:colOff>79375</xdr:colOff>
      <xdr:row>59</xdr:row>
      <xdr:rowOff>49384</xdr:rowOff>
    </xdr:to>
    <xdr:sp macro="" textlink="">
      <xdr:nvSpPr>
        <xdr:cNvPr id="376" name="円/楕円 375"/>
        <xdr:cNvSpPr/>
      </xdr:nvSpPr>
      <xdr:spPr>
        <a:xfrm>
          <a:off x="9588500" y="1006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59</xdr:row>
      <xdr:rowOff>40511</xdr:rowOff>
    </xdr:from>
    <xdr:ext cx="599010" cy="259045"/>
    <xdr:sp macro="" textlink="">
      <xdr:nvSpPr>
        <xdr:cNvPr id="377" name="テキスト ボックス 376"/>
        <xdr:cNvSpPr txBox="1"/>
      </xdr:nvSpPr>
      <xdr:spPr>
        <a:xfrm>
          <a:off x="9339794" y="10156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120,383</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137228</xdr:rowOff>
    </xdr:from>
    <xdr:to>
      <xdr:col>12</xdr:col>
      <xdr:colOff>561975</xdr:colOff>
      <xdr:row>59</xdr:row>
      <xdr:rowOff>67378</xdr:rowOff>
    </xdr:to>
    <xdr:sp macro="" textlink="">
      <xdr:nvSpPr>
        <xdr:cNvPr id="378" name="円/楕円 377"/>
        <xdr:cNvSpPr/>
      </xdr:nvSpPr>
      <xdr:spPr>
        <a:xfrm>
          <a:off x="8699500" y="1008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58505</xdr:rowOff>
    </xdr:from>
    <xdr:ext cx="534377" cy="259045"/>
    <xdr:sp macro="" textlink="">
      <xdr:nvSpPr>
        <xdr:cNvPr id="379" name="テキスト ボックス 378"/>
        <xdr:cNvSpPr txBox="1"/>
      </xdr:nvSpPr>
      <xdr:spPr>
        <a:xfrm>
          <a:off x="8483111" y="10174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73,155</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98283</xdr:rowOff>
    </xdr:from>
    <xdr:to>
      <xdr:col>11</xdr:col>
      <xdr:colOff>358775</xdr:colOff>
      <xdr:row>59</xdr:row>
      <xdr:rowOff>28433</xdr:rowOff>
    </xdr:to>
    <xdr:sp macro="" textlink="">
      <xdr:nvSpPr>
        <xdr:cNvPr id="380" name="円/楕円 379"/>
        <xdr:cNvSpPr/>
      </xdr:nvSpPr>
      <xdr:spPr>
        <a:xfrm>
          <a:off x="7810500" y="10042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59</xdr:row>
      <xdr:rowOff>19560</xdr:rowOff>
    </xdr:from>
    <xdr:ext cx="599010" cy="259045"/>
    <xdr:sp macro="" textlink="">
      <xdr:nvSpPr>
        <xdr:cNvPr id="381" name="テキスト ボックス 380"/>
        <xdr:cNvSpPr txBox="1"/>
      </xdr:nvSpPr>
      <xdr:spPr>
        <a:xfrm>
          <a:off x="7561794" y="10135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175,373</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154077</xdr:rowOff>
    </xdr:from>
    <xdr:to>
      <xdr:col>10</xdr:col>
      <xdr:colOff>155575</xdr:colOff>
      <xdr:row>59</xdr:row>
      <xdr:rowOff>84227</xdr:rowOff>
    </xdr:to>
    <xdr:sp macro="" textlink="">
      <xdr:nvSpPr>
        <xdr:cNvPr id="382" name="円/楕円 381"/>
        <xdr:cNvSpPr/>
      </xdr:nvSpPr>
      <xdr:spPr>
        <a:xfrm>
          <a:off x="6921500" y="10098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75354</xdr:rowOff>
    </xdr:from>
    <xdr:ext cx="534377" cy="259045"/>
    <xdr:sp macro="" textlink="">
      <xdr:nvSpPr>
        <xdr:cNvPr id="383" name="テキスト ボックス 382"/>
        <xdr:cNvSpPr txBox="1"/>
      </xdr:nvSpPr>
      <xdr:spPr>
        <a:xfrm>
          <a:off x="6705111" y="10190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28,930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97/151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21,761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2" name="テキスト ボックス 39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3" name="直線コネクタ 39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4" name="直線コネクタ 39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5" name="テキスト ボックス 39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6" name="直線コネクタ 39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7" name="テキスト ボックス 396"/>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8" name="直線コネクタ 39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9" name="テキスト ボックス 39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400" name="直線コネクタ 39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401" name="テキスト ボックス 40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2" name="直線コネクタ 40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403" name="テキスト ボックス 402"/>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5" name="テキスト ボックス 40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121750</xdr:rowOff>
    </xdr:from>
    <xdr:to>
      <xdr:col>15</xdr:col>
      <xdr:colOff>180340</xdr:colOff>
      <xdr:row>79</xdr:row>
      <xdr:rowOff>44450</xdr:rowOff>
    </xdr:to>
    <xdr:cxnSp macro="">
      <xdr:nvCxnSpPr>
        <xdr:cNvPr id="407" name="直線コネクタ 406"/>
        <xdr:cNvCxnSpPr/>
      </xdr:nvCxnSpPr>
      <xdr:spPr>
        <a:xfrm flipV="1">
          <a:off x="10475595" y="12294700"/>
          <a:ext cx="1270" cy="129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8"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9" name="直線コネクタ 408"/>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68427</xdr:rowOff>
    </xdr:from>
    <xdr:ext cx="690189" cy="259045"/>
    <xdr:sp macro="" textlink="">
      <xdr:nvSpPr>
        <xdr:cNvPr id="410" name="普通建設事業費 （ うち新規整備　）最大値テキスト"/>
        <xdr:cNvSpPr txBox="1"/>
      </xdr:nvSpPr>
      <xdr:spPr>
        <a:xfrm>
          <a:off x="10528300" y="120699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1,019,134</a:t>
          </a:r>
          <a:endParaRPr kumimoji="1" lang="ja-JP" altLang="en-US" sz="1000" b="1">
            <a:latin typeface="ＭＳ Ｐゴシック"/>
          </a:endParaRPr>
        </a:p>
      </xdr:txBody>
    </xdr:sp>
    <xdr:clientData/>
  </xdr:oneCellAnchor>
  <xdr:twoCellAnchor>
    <xdr:from>
      <xdr:col>15</xdr:col>
      <xdr:colOff>92075</xdr:colOff>
      <xdr:row>71</xdr:row>
      <xdr:rowOff>121750</xdr:rowOff>
    </xdr:from>
    <xdr:to>
      <xdr:col>15</xdr:col>
      <xdr:colOff>269875</xdr:colOff>
      <xdr:row>71</xdr:row>
      <xdr:rowOff>121750</xdr:rowOff>
    </xdr:to>
    <xdr:cxnSp macro="">
      <xdr:nvCxnSpPr>
        <xdr:cNvPr id="411" name="直線コネクタ 410"/>
        <xdr:cNvCxnSpPr/>
      </xdr:nvCxnSpPr>
      <xdr:spPr>
        <a:xfrm>
          <a:off x="10388600" y="1229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108235</xdr:rowOff>
    </xdr:from>
    <xdr:to>
      <xdr:col>15</xdr:col>
      <xdr:colOff>180975</xdr:colOff>
      <xdr:row>78</xdr:row>
      <xdr:rowOff>171222</xdr:rowOff>
    </xdr:to>
    <xdr:cxnSp macro="">
      <xdr:nvCxnSpPr>
        <xdr:cNvPr id="412" name="直線コネクタ 411"/>
        <xdr:cNvCxnSpPr/>
      </xdr:nvCxnSpPr>
      <xdr:spPr>
        <a:xfrm>
          <a:off x="9639300" y="13481335"/>
          <a:ext cx="838200" cy="62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67420</xdr:rowOff>
    </xdr:from>
    <xdr:ext cx="534377" cy="259045"/>
    <xdr:sp macro="" textlink="">
      <xdr:nvSpPr>
        <xdr:cNvPr id="413" name="普通建設事業費 （ うち新規整備　）平均値テキスト"/>
        <xdr:cNvSpPr txBox="1"/>
      </xdr:nvSpPr>
      <xdr:spPr>
        <a:xfrm>
          <a:off x="10528300" y="132690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94,927</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44543</xdr:rowOff>
    </xdr:from>
    <xdr:to>
      <xdr:col>15</xdr:col>
      <xdr:colOff>231775</xdr:colOff>
      <xdr:row>78</xdr:row>
      <xdr:rowOff>146143</xdr:rowOff>
    </xdr:to>
    <xdr:sp macro="" textlink="">
      <xdr:nvSpPr>
        <xdr:cNvPr id="414" name="フローチャート : 判断 413"/>
        <xdr:cNvSpPr/>
      </xdr:nvSpPr>
      <xdr:spPr>
        <a:xfrm>
          <a:off x="10426700" y="1341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108235</xdr:rowOff>
    </xdr:from>
    <xdr:to>
      <xdr:col>14</xdr:col>
      <xdr:colOff>28575</xdr:colOff>
      <xdr:row>79</xdr:row>
      <xdr:rowOff>3718</xdr:rowOff>
    </xdr:to>
    <xdr:cxnSp macro="">
      <xdr:nvCxnSpPr>
        <xdr:cNvPr id="415" name="直線コネクタ 414"/>
        <xdr:cNvCxnSpPr/>
      </xdr:nvCxnSpPr>
      <xdr:spPr>
        <a:xfrm flipV="1">
          <a:off x="8750300" y="13481335"/>
          <a:ext cx="889000" cy="66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17207</xdr:rowOff>
    </xdr:from>
    <xdr:to>
      <xdr:col>14</xdr:col>
      <xdr:colOff>79375</xdr:colOff>
      <xdr:row>78</xdr:row>
      <xdr:rowOff>118807</xdr:rowOff>
    </xdr:to>
    <xdr:sp macro="" textlink="">
      <xdr:nvSpPr>
        <xdr:cNvPr id="416" name="フローチャート : 判断 415"/>
        <xdr:cNvSpPr/>
      </xdr:nvSpPr>
      <xdr:spPr>
        <a:xfrm>
          <a:off x="9588500" y="1339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76</xdr:row>
      <xdr:rowOff>135334</xdr:rowOff>
    </xdr:from>
    <xdr:ext cx="599010" cy="259045"/>
    <xdr:sp macro="" textlink="">
      <xdr:nvSpPr>
        <xdr:cNvPr id="417" name="テキスト ボックス 416"/>
        <xdr:cNvSpPr txBox="1"/>
      </xdr:nvSpPr>
      <xdr:spPr>
        <a:xfrm>
          <a:off x="9339794" y="13165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116,452</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135992</xdr:rowOff>
    </xdr:from>
    <xdr:to>
      <xdr:col>12</xdr:col>
      <xdr:colOff>561975</xdr:colOff>
      <xdr:row>78</xdr:row>
      <xdr:rowOff>66142</xdr:rowOff>
    </xdr:to>
    <xdr:sp macro="" textlink="">
      <xdr:nvSpPr>
        <xdr:cNvPr id="418" name="フローチャート : 判断 417"/>
        <xdr:cNvSpPr/>
      </xdr:nvSpPr>
      <xdr:spPr>
        <a:xfrm>
          <a:off x="8699500" y="1333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76</xdr:row>
      <xdr:rowOff>82669</xdr:rowOff>
    </xdr:from>
    <xdr:ext cx="599010" cy="259045"/>
    <xdr:sp macro="" textlink="">
      <xdr:nvSpPr>
        <xdr:cNvPr id="419" name="テキスト ボックス 418"/>
        <xdr:cNvSpPr txBox="1"/>
      </xdr:nvSpPr>
      <xdr:spPr>
        <a:xfrm>
          <a:off x="8450794" y="13112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157,920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120422</xdr:rowOff>
    </xdr:from>
    <xdr:to>
      <xdr:col>15</xdr:col>
      <xdr:colOff>231775</xdr:colOff>
      <xdr:row>79</xdr:row>
      <xdr:rowOff>50572</xdr:rowOff>
    </xdr:to>
    <xdr:sp macro="" textlink="">
      <xdr:nvSpPr>
        <xdr:cNvPr id="425" name="円/楕円 424"/>
        <xdr:cNvSpPr/>
      </xdr:nvSpPr>
      <xdr:spPr>
        <a:xfrm>
          <a:off x="10426700" y="13493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35349</xdr:rowOff>
    </xdr:from>
    <xdr:ext cx="534377" cy="259045"/>
    <xdr:sp macro="" textlink="">
      <xdr:nvSpPr>
        <xdr:cNvPr id="426" name="普通建設事業費 （ うち新規整備　）該当値テキスト"/>
        <xdr:cNvSpPr txBox="1"/>
      </xdr:nvSpPr>
      <xdr:spPr>
        <a:xfrm>
          <a:off x="10528300" y="1340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35,179</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57435</xdr:rowOff>
    </xdr:from>
    <xdr:to>
      <xdr:col>14</xdr:col>
      <xdr:colOff>79375</xdr:colOff>
      <xdr:row>78</xdr:row>
      <xdr:rowOff>159035</xdr:rowOff>
    </xdr:to>
    <xdr:sp macro="" textlink="">
      <xdr:nvSpPr>
        <xdr:cNvPr id="427" name="円/楕円 426"/>
        <xdr:cNvSpPr/>
      </xdr:nvSpPr>
      <xdr:spPr>
        <a:xfrm>
          <a:off x="9588500" y="1343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150162</xdr:rowOff>
    </xdr:from>
    <xdr:ext cx="534377" cy="259045"/>
    <xdr:sp macro="" textlink="">
      <xdr:nvSpPr>
        <xdr:cNvPr id="428" name="テキスト ボックス 427"/>
        <xdr:cNvSpPr txBox="1"/>
      </xdr:nvSpPr>
      <xdr:spPr>
        <a:xfrm>
          <a:off x="9372111" y="13523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84,776</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124368</xdr:rowOff>
    </xdr:from>
    <xdr:to>
      <xdr:col>12</xdr:col>
      <xdr:colOff>561975</xdr:colOff>
      <xdr:row>79</xdr:row>
      <xdr:rowOff>54518</xdr:rowOff>
    </xdr:to>
    <xdr:sp macro="" textlink="">
      <xdr:nvSpPr>
        <xdr:cNvPr id="429" name="円/楕円 428"/>
        <xdr:cNvSpPr/>
      </xdr:nvSpPr>
      <xdr:spPr>
        <a:xfrm>
          <a:off x="8699500" y="13497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45645</xdr:rowOff>
    </xdr:from>
    <xdr:ext cx="534377" cy="259045"/>
    <xdr:sp macro="" textlink="">
      <xdr:nvSpPr>
        <xdr:cNvPr id="430" name="テキスト ボックス 429"/>
        <xdr:cNvSpPr txBox="1"/>
      </xdr:nvSpPr>
      <xdr:spPr>
        <a:xfrm>
          <a:off x="8483111" y="13590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32,073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118/151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44,351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1" name="直線コネクタ 44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2" name="テキスト ボックス 44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3" name="直線コネクタ 44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96</xdr:row>
      <xdr:rowOff>35577</xdr:rowOff>
    </xdr:from>
    <xdr:ext cx="685572" cy="259045"/>
    <xdr:sp macro="" textlink="">
      <xdr:nvSpPr>
        <xdr:cNvPr id="444" name="テキスト ボックス 443"/>
        <xdr:cNvSpPr txBox="1"/>
      </xdr:nvSpPr>
      <xdr:spPr>
        <a:xfrm>
          <a:off x="5918428" y="1649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5" name="直線コネクタ 44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46" name="テキスト ボックス 445"/>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7" name="直線コネクタ 44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48" name="テキスト ボックス 447"/>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9" name="直線コネクタ 44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0" name="テキスト ボックス 449"/>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2" name="テキスト ボックス 451"/>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110914</xdr:rowOff>
    </xdr:from>
    <xdr:to>
      <xdr:col>15</xdr:col>
      <xdr:colOff>180340</xdr:colOff>
      <xdr:row>99</xdr:row>
      <xdr:rowOff>44450</xdr:rowOff>
    </xdr:to>
    <xdr:cxnSp macro="">
      <xdr:nvCxnSpPr>
        <xdr:cNvPr id="454" name="直線コネクタ 453"/>
        <xdr:cNvCxnSpPr/>
      </xdr:nvCxnSpPr>
      <xdr:spPr>
        <a:xfrm flipV="1">
          <a:off x="10475595" y="15712864"/>
          <a:ext cx="1270" cy="1305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55"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6" name="直線コネクタ 455"/>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57591</xdr:rowOff>
    </xdr:from>
    <xdr:ext cx="690189" cy="259045"/>
    <xdr:sp macro="" textlink="">
      <xdr:nvSpPr>
        <xdr:cNvPr id="457" name="普通建設事業費 （ うち更新整備　）最大値テキスト"/>
        <xdr:cNvSpPr txBox="1"/>
      </xdr:nvSpPr>
      <xdr:spPr>
        <a:xfrm>
          <a:off x="10528300" y="154880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3,425,553</a:t>
          </a:r>
          <a:endParaRPr kumimoji="1" lang="ja-JP" altLang="en-US" sz="1000" b="1">
            <a:latin typeface="ＭＳ Ｐゴシック"/>
          </a:endParaRPr>
        </a:p>
      </xdr:txBody>
    </xdr:sp>
    <xdr:clientData/>
  </xdr:oneCellAnchor>
  <xdr:twoCellAnchor>
    <xdr:from>
      <xdr:col>15</xdr:col>
      <xdr:colOff>92075</xdr:colOff>
      <xdr:row>91</xdr:row>
      <xdr:rowOff>110914</xdr:rowOff>
    </xdr:from>
    <xdr:to>
      <xdr:col>15</xdr:col>
      <xdr:colOff>269875</xdr:colOff>
      <xdr:row>91</xdr:row>
      <xdr:rowOff>110914</xdr:rowOff>
    </xdr:to>
    <xdr:cxnSp macro="">
      <xdr:nvCxnSpPr>
        <xdr:cNvPr id="458" name="直線コネクタ 457"/>
        <xdr:cNvCxnSpPr/>
      </xdr:nvCxnSpPr>
      <xdr:spPr>
        <a:xfrm>
          <a:off x="10388600" y="15712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99</xdr:row>
      <xdr:rowOff>23538</xdr:rowOff>
    </xdr:from>
    <xdr:to>
      <xdr:col>15</xdr:col>
      <xdr:colOff>180975</xdr:colOff>
      <xdr:row>99</xdr:row>
      <xdr:rowOff>31662</xdr:rowOff>
    </xdr:to>
    <xdr:cxnSp macro="">
      <xdr:nvCxnSpPr>
        <xdr:cNvPr id="459" name="直線コネクタ 458"/>
        <xdr:cNvCxnSpPr/>
      </xdr:nvCxnSpPr>
      <xdr:spPr>
        <a:xfrm flipV="1">
          <a:off x="9639300" y="16997088"/>
          <a:ext cx="838200" cy="8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132140</xdr:rowOff>
    </xdr:from>
    <xdr:ext cx="599010" cy="259045"/>
    <xdr:sp macro="" textlink="">
      <xdr:nvSpPr>
        <xdr:cNvPr id="460" name="普通建設事業費 （ うち更新整備　）平均値テキスト"/>
        <xdr:cNvSpPr txBox="1"/>
      </xdr:nvSpPr>
      <xdr:spPr>
        <a:xfrm>
          <a:off x="10528300" y="167627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146,555</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109263</xdr:rowOff>
    </xdr:from>
    <xdr:to>
      <xdr:col>15</xdr:col>
      <xdr:colOff>231775</xdr:colOff>
      <xdr:row>99</xdr:row>
      <xdr:rowOff>39413</xdr:rowOff>
    </xdr:to>
    <xdr:sp macro="" textlink="">
      <xdr:nvSpPr>
        <xdr:cNvPr id="461" name="フローチャート : 判断 460"/>
        <xdr:cNvSpPr/>
      </xdr:nvSpPr>
      <xdr:spPr>
        <a:xfrm>
          <a:off x="10426700" y="1691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99</xdr:row>
      <xdr:rowOff>31437</xdr:rowOff>
    </xdr:from>
    <xdr:to>
      <xdr:col>14</xdr:col>
      <xdr:colOff>28575</xdr:colOff>
      <xdr:row>99</xdr:row>
      <xdr:rowOff>31662</xdr:rowOff>
    </xdr:to>
    <xdr:cxnSp macro="">
      <xdr:nvCxnSpPr>
        <xdr:cNvPr id="462" name="直線コネクタ 461"/>
        <xdr:cNvCxnSpPr/>
      </xdr:nvCxnSpPr>
      <xdr:spPr>
        <a:xfrm>
          <a:off x="8750300" y="17004987"/>
          <a:ext cx="889000" cy="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116461</xdr:rowOff>
    </xdr:from>
    <xdr:to>
      <xdr:col>14</xdr:col>
      <xdr:colOff>79375</xdr:colOff>
      <xdr:row>99</xdr:row>
      <xdr:rowOff>46611</xdr:rowOff>
    </xdr:to>
    <xdr:sp macro="" textlink="">
      <xdr:nvSpPr>
        <xdr:cNvPr id="463" name="フローチャート : 判断 462"/>
        <xdr:cNvSpPr/>
      </xdr:nvSpPr>
      <xdr:spPr>
        <a:xfrm>
          <a:off x="9588500" y="16918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97</xdr:row>
      <xdr:rowOff>63138</xdr:rowOff>
    </xdr:from>
    <xdr:ext cx="599010" cy="259045"/>
    <xdr:sp macro="" textlink="">
      <xdr:nvSpPr>
        <xdr:cNvPr id="464" name="テキスト ボックス 463"/>
        <xdr:cNvSpPr txBox="1"/>
      </xdr:nvSpPr>
      <xdr:spPr>
        <a:xfrm>
          <a:off x="9339794" y="16693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127,662</a:t>
          </a:r>
          <a:endParaRPr kumimoji="1" lang="ja-JP" altLang="en-US" sz="1000" b="1">
            <a:solidFill>
              <a:srgbClr val="000080"/>
            </a:solidFill>
            <a:latin typeface="ＭＳ Ｐゴシック"/>
          </a:endParaRPr>
        </a:p>
      </xdr:txBody>
    </xdr:sp>
    <xdr:clientData/>
  </xdr:oneCellAnchor>
  <xdr:twoCellAnchor>
    <xdr:from>
      <xdr:col>12</xdr:col>
      <xdr:colOff>460375</xdr:colOff>
      <xdr:row>98</xdr:row>
      <xdr:rowOff>114635</xdr:rowOff>
    </xdr:from>
    <xdr:to>
      <xdr:col>12</xdr:col>
      <xdr:colOff>561975</xdr:colOff>
      <xdr:row>99</xdr:row>
      <xdr:rowOff>44785</xdr:rowOff>
    </xdr:to>
    <xdr:sp macro="" textlink="">
      <xdr:nvSpPr>
        <xdr:cNvPr id="465" name="フローチャート : 判断 464"/>
        <xdr:cNvSpPr/>
      </xdr:nvSpPr>
      <xdr:spPr>
        <a:xfrm>
          <a:off x="8699500" y="16916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97</xdr:row>
      <xdr:rowOff>61312</xdr:rowOff>
    </xdr:from>
    <xdr:ext cx="599010" cy="259045"/>
    <xdr:sp macro="" textlink="">
      <xdr:nvSpPr>
        <xdr:cNvPr id="466" name="テキスト ボックス 465"/>
        <xdr:cNvSpPr txBox="1"/>
      </xdr:nvSpPr>
      <xdr:spPr>
        <a:xfrm>
          <a:off x="8450794" y="16691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132,453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144188</xdr:rowOff>
    </xdr:from>
    <xdr:to>
      <xdr:col>15</xdr:col>
      <xdr:colOff>231775</xdr:colOff>
      <xdr:row>99</xdr:row>
      <xdr:rowOff>74338</xdr:rowOff>
    </xdr:to>
    <xdr:sp macro="" textlink="">
      <xdr:nvSpPr>
        <xdr:cNvPr id="472" name="円/楕円 471"/>
        <xdr:cNvSpPr/>
      </xdr:nvSpPr>
      <xdr:spPr>
        <a:xfrm>
          <a:off x="10426700" y="1694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87689</xdr:rowOff>
    </xdr:from>
    <xdr:ext cx="534377" cy="259045"/>
    <xdr:sp macro="" textlink="">
      <xdr:nvSpPr>
        <xdr:cNvPr id="473" name="普通建設事業費 （ うち更新整備　）該当値テキスト"/>
        <xdr:cNvSpPr txBox="1"/>
      </xdr:nvSpPr>
      <xdr:spPr>
        <a:xfrm>
          <a:off x="10528300" y="16889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54,886</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152312</xdr:rowOff>
    </xdr:from>
    <xdr:to>
      <xdr:col>14</xdr:col>
      <xdr:colOff>79375</xdr:colOff>
      <xdr:row>99</xdr:row>
      <xdr:rowOff>82462</xdr:rowOff>
    </xdr:to>
    <xdr:sp macro="" textlink="">
      <xdr:nvSpPr>
        <xdr:cNvPr id="474" name="円/楕円 473"/>
        <xdr:cNvSpPr/>
      </xdr:nvSpPr>
      <xdr:spPr>
        <a:xfrm>
          <a:off x="9588500" y="1695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73589</xdr:rowOff>
    </xdr:from>
    <xdr:ext cx="534377" cy="259045"/>
    <xdr:sp macro="" textlink="">
      <xdr:nvSpPr>
        <xdr:cNvPr id="475" name="テキスト ボックス 474"/>
        <xdr:cNvSpPr txBox="1"/>
      </xdr:nvSpPr>
      <xdr:spPr>
        <a:xfrm>
          <a:off x="9372111" y="17047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33,565</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152087</xdr:rowOff>
    </xdr:from>
    <xdr:to>
      <xdr:col>12</xdr:col>
      <xdr:colOff>561975</xdr:colOff>
      <xdr:row>99</xdr:row>
      <xdr:rowOff>82237</xdr:rowOff>
    </xdr:to>
    <xdr:sp macro="" textlink="">
      <xdr:nvSpPr>
        <xdr:cNvPr id="476" name="円/楕円 475"/>
        <xdr:cNvSpPr/>
      </xdr:nvSpPr>
      <xdr:spPr>
        <a:xfrm>
          <a:off x="8699500" y="1695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73364</xdr:rowOff>
    </xdr:from>
    <xdr:ext cx="534377" cy="259045"/>
    <xdr:sp macro="" textlink="">
      <xdr:nvSpPr>
        <xdr:cNvPr id="477" name="テキスト ボックス 476"/>
        <xdr:cNvSpPr txBox="1"/>
      </xdr:nvSpPr>
      <xdr:spPr>
        <a:xfrm>
          <a:off x="8483111" y="17046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34,154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8" name="正方形/長方形 47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9" name="正方形/長方形 47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0" name="正方形/長方形 47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1" name="正方形/長方形 48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2" name="正方形/長方形 48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3" name="正方形/長方形 48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4" name="正方形/長方形 48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5" name="正方形/長方形 48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6" name="テキスト ボックス 48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7" name="直線コネクタ 48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8" name="直線コネクタ 48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9" name="テキスト ボックス 48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0" name="直線コネクタ 48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491" name="テキスト ボックス 490"/>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2" name="直線コネクタ 49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93" name="テキスト ボックス 492"/>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4" name="直線コネクタ 49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95" name="テキスト ボックス 494"/>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6" name="直線コネクタ 49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97" name="テキスト ボックス 496"/>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9" name="テキスト ボックス 49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60597</xdr:rowOff>
    </xdr:from>
    <xdr:to>
      <xdr:col>23</xdr:col>
      <xdr:colOff>516889</xdr:colOff>
      <xdr:row>39</xdr:row>
      <xdr:rowOff>44450</xdr:rowOff>
    </xdr:to>
    <xdr:cxnSp macro="">
      <xdr:nvCxnSpPr>
        <xdr:cNvPr id="501" name="直線コネクタ 500"/>
        <xdr:cNvCxnSpPr/>
      </xdr:nvCxnSpPr>
      <xdr:spPr>
        <a:xfrm flipV="1">
          <a:off x="16317595" y="5375547"/>
          <a:ext cx="1269" cy="135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502"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503" name="直線コネクタ 50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7274</xdr:rowOff>
    </xdr:from>
    <xdr:ext cx="599010" cy="259045"/>
    <xdr:sp macro="" textlink="">
      <xdr:nvSpPr>
        <xdr:cNvPr id="504" name="災害復旧事業費最大値テキスト"/>
        <xdr:cNvSpPr txBox="1"/>
      </xdr:nvSpPr>
      <xdr:spPr>
        <a:xfrm>
          <a:off x="16370300" y="5150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355,762</a:t>
          </a:r>
          <a:endParaRPr kumimoji="1" lang="ja-JP" altLang="en-US" sz="1000" b="1">
            <a:latin typeface="ＭＳ Ｐゴシック"/>
          </a:endParaRPr>
        </a:p>
      </xdr:txBody>
    </xdr:sp>
    <xdr:clientData/>
  </xdr:oneCellAnchor>
  <xdr:twoCellAnchor>
    <xdr:from>
      <xdr:col>23</xdr:col>
      <xdr:colOff>428625</xdr:colOff>
      <xdr:row>31</xdr:row>
      <xdr:rowOff>60597</xdr:rowOff>
    </xdr:from>
    <xdr:to>
      <xdr:col>23</xdr:col>
      <xdr:colOff>606425</xdr:colOff>
      <xdr:row>31</xdr:row>
      <xdr:rowOff>60597</xdr:rowOff>
    </xdr:to>
    <xdr:cxnSp macro="">
      <xdr:nvCxnSpPr>
        <xdr:cNvPr id="505" name="直線コネクタ 504"/>
        <xdr:cNvCxnSpPr/>
      </xdr:nvCxnSpPr>
      <xdr:spPr>
        <a:xfrm>
          <a:off x="16230600" y="5375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506" name="直線コネクタ 505"/>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117081</xdr:rowOff>
    </xdr:from>
    <xdr:ext cx="534377" cy="259045"/>
    <xdr:sp macro="" textlink="">
      <xdr:nvSpPr>
        <xdr:cNvPr id="507" name="災害復旧事業費平均値テキスト"/>
        <xdr:cNvSpPr txBox="1"/>
      </xdr:nvSpPr>
      <xdr:spPr>
        <a:xfrm>
          <a:off x="16370300" y="6460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18,608</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94204</xdr:rowOff>
    </xdr:from>
    <xdr:to>
      <xdr:col>23</xdr:col>
      <xdr:colOff>568325</xdr:colOff>
      <xdr:row>39</xdr:row>
      <xdr:rowOff>24354</xdr:rowOff>
    </xdr:to>
    <xdr:sp macro="" textlink="">
      <xdr:nvSpPr>
        <xdr:cNvPr id="508" name="フローチャート : 判断 507"/>
        <xdr:cNvSpPr/>
      </xdr:nvSpPr>
      <xdr:spPr>
        <a:xfrm>
          <a:off x="162687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44450</xdr:rowOff>
    </xdr:from>
    <xdr:to>
      <xdr:col>22</xdr:col>
      <xdr:colOff>365125</xdr:colOff>
      <xdr:row>39</xdr:row>
      <xdr:rowOff>44450</xdr:rowOff>
    </xdr:to>
    <xdr:cxnSp macro="">
      <xdr:nvCxnSpPr>
        <xdr:cNvPr id="509" name="直線コネクタ 508"/>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109722</xdr:rowOff>
    </xdr:from>
    <xdr:to>
      <xdr:col>22</xdr:col>
      <xdr:colOff>415925</xdr:colOff>
      <xdr:row>39</xdr:row>
      <xdr:rowOff>39872</xdr:rowOff>
    </xdr:to>
    <xdr:sp macro="" textlink="">
      <xdr:nvSpPr>
        <xdr:cNvPr id="510" name="フローチャート : 判断 509"/>
        <xdr:cNvSpPr/>
      </xdr:nvSpPr>
      <xdr:spPr>
        <a:xfrm>
          <a:off x="15430500" y="662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56399</xdr:rowOff>
    </xdr:from>
    <xdr:ext cx="534377" cy="259045"/>
    <xdr:sp macro="" textlink="">
      <xdr:nvSpPr>
        <xdr:cNvPr id="511" name="テキスト ボックス 510"/>
        <xdr:cNvSpPr txBox="1"/>
      </xdr:nvSpPr>
      <xdr:spPr>
        <a:xfrm>
          <a:off x="15214111" y="640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44450</xdr:rowOff>
    </xdr:from>
    <xdr:to>
      <xdr:col>21</xdr:col>
      <xdr:colOff>161925</xdr:colOff>
      <xdr:row>39</xdr:row>
      <xdr:rowOff>44450</xdr:rowOff>
    </xdr:to>
    <xdr:cxnSp macro="">
      <xdr:nvCxnSpPr>
        <xdr:cNvPr id="512" name="直線コネクタ 511"/>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96024</xdr:rowOff>
    </xdr:from>
    <xdr:to>
      <xdr:col>21</xdr:col>
      <xdr:colOff>212725</xdr:colOff>
      <xdr:row>39</xdr:row>
      <xdr:rowOff>26174</xdr:rowOff>
    </xdr:to>
    <xdr:sp macro="" textlink="">
      <xdr:nvSpPr>
        <xdr:cNvPr id="513" name="フローチャート : 判断 512"/>
        <xdr:cNvSpPr/>
      </xdr:nvSpPr>
      <xdr:spPr>
        <a:xfrm>
          <a:off x="14541500" y="66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42702</xdr:rowOff>
    </xdr:from>
    <xdr:ext cx="534377" cy="259045"/>
    <xdr:sp macro="" textlink="">
      <xdr:nvSpPr>
        <xdr:cNvPr id="514" name="テキスト ボックス 513"/>
        <xdr:cNvSpPr txBox="1"/>
      </xdr:nvSpPr>
      <xdr:spPr>
        <a:xfrm>
          <a:off x="14325111" y="638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18,130</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44450</xdr:rowOff>
    </xdr:from>
    <xdr:to>
      <xdr:col>19</xdr:col>
      <xdr:colOff>644525</xdr:colOff>
      <xdr:row>39</xdr:row>
      <xdr:rowOff>44450</xdr:rowOff>
    </xdr:to>
    <xdr:cxnSp macro="">
      <xdr:nvCxnSpPr>
        <xdr:cNvPr id="515" name="直線コネクタ 514"/>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74719</xdr:rowOff>
    </xdr:from>
    <xdr:to>
      <xdr:col>20</xdr:col>
      <xdr:colOff>9525</xdr:colOff>
      <xdr:row>39</xdr:row>
      <xdr:rowOff>4869</xdr:rowOff>
    </xdr:to>
    <xdr:sp macro="" textlink="">
      <xdr:nvSpPr>
        <xdr:cNvPr id="516" name="フローチャート : 判断 515"/>
        <xdr:cNvSpPr/>
      </xdr:nvSpPr>
      <xdr:spPr>
        <a:xfrm>
          <a:off x="13652500" y="658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21396</xdr:rowOff>
    </xdr:from>
    <xdr:ext cx="534377" cy="259045"/>
    <xdr:sp macro="" textlink="">
      <xdr:nvSpPr>
        <xdr:cNvPr id="517" name="テキスト ボックス 516"/>
        <xdr:cNvSpPr txBox="1"/>
      </xdr:nvSpPr>
      <xdr:spPr>
        <a:xfrm>
          <a:off x="13436111" y="6365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82317</xdr:rowOff>
    </xdr:from>
    <xdr:to>
      <xdr:col>18</xdr:col>
      <xdr:colOff>492125</xdr:colOff>
      <xdr:row>39</xdr:row>
      <xdr:rowOff>12467</xdr:rowOff>
    </xdr:to>
    <xdr:sp macro="" textlink="">
      <xdr:nvSpPr>
        <xdr:cNvPr id="518" name="フローチャート : 判断 517"/>
        <xdr:cNvSpPr/>
      </xdr:nvSpPr>
      <xdr:spPr>
        <a:xfrm>
          <a:off x="12763500" y="659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28993</xdr:rowOff>
    </xdr:from>
    <xdr:ext cx="534377" cy="259045"/>
    <xdr:sp macro="" textlink="">
      <xdr:nvSpPr>
        <xdr:cNvPr id="519" name="テキスト ボックス 518"/>
        <xdr:cNvSpPr txBox="1"/>
      </xdr:nvSpPr>
      <xdr:spPr>
        <a:xfrm>
          <a:off x="12547111" y="6372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21,728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25" name="円/楕円 524"/>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80027</xdr:rowOff>
    </xdr:from>
    <xdr:ext cx="249299" cy="259045"/>
    <xdr:sp macro="" textlink="">
      <xdr:nvSpPr>
        <xdr:cNvPr id="526"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27" name="円/楕円 526"/>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28" name="テキスト ボックス 527"/>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29" name="円/楕円 528"/>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30" name="テキスト ボックス 529"/>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31" name="円/楕円 530"/>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32" name="テキスト ボックス 531"/>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33" name="円/楕円 532"/>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34" name="テキスト ボックス 533"/>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45" name="直線コネクタ 544"/>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46" name="テキスト ボックス 545"/>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47" name="直線コネクタ 546"/>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55</xdr:row>
      <xdr:rowOff>54627</xdr:rowOff>
    </xdr:from>
    <xdr:ext cx="467179" cy="259045"/>
    <xdr:sp macro="" textlink="">
      <xdr:nvSpPr>
        <xdr:cNvPr id="548" name="テキスト ボックス 547"/>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49" name="直線コネクタ 548"/>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111777</xdr:rowOff>
    </xdr:from>
    <xdr:ext cx="467179" cy="259045"/>
    <xdr:sp macro="" textlink="">
      <xdr:nvSpPr>
        <xdr:cNvPr id="550" name="テキスト ボックス 549"/>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1" name="直線コネクタ 550"/>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168927</xdr:rowOff>
    </xdr:from>
    <xdr:ext cx="467179" cy="259045"/>
    <xdr:sp macro="" textlink="">
      <xdr:nvSpPr>
        <xdr:cNvPr id="552" name="テキスト ボックス 551"/>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3" name="直線コネクタ 55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54" name="テキスト ボックス 553"/>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112040</xdr:rowOff>
    </xdr:from>
    <xdr:to>
      <xdr:col>23</xdr:col>
      <xdr:colOff>516889</xdr:colOff>
      <xdr:row>58</xdr:row>
      <xdr:rowOff>139700</xdr:rowOff>
    </xdr:to>
    <xdr:cxnSp macro="">
      <xdr:nvCxnSpPr>
        <xdr:cNvPr id="556" name="直線コネクタ 555"/>
        <xdr:cNvCxnSpPr/>
      </xdr:nvCxnSpPr>
      <xdr:spPr>
        <a:xfrm flipV="1">
          <a:off x="16317595" y="8855990"/>
          <a:ext cx="1269" cy="1227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1160</xdr:rowOff>
    </xdr:from>
    <xdr:ext cx="249299" cy="259045"/>
    <xdr:sp macro="" textlink="">
      <xdr:nvSpPr>
        <xdr:cNvPr id="557" name="失業対策事業費最小値テキスト"/>
        <xdr:cNvSpPr txBox="1"/>
      </xdr:nvSpPr>
      <xdr:spPr>
        <a:xfrm>
          <a:off x="16370300" y="101167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58" name="直線コネクタ 557"/>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58717</xdr:rowOff>
    </xdr:from>
    <xdr:ext cx="469744" cy="259045"/>
    <xdr:sp macro="" textlink="">
      <xdr:nvSpPr>
        <xdr:cNvPr id="559" name="失業対策事業費最大値テキスト"/>
        <xdr:cNvSpPr txBox="1"/>
      </xdr:nvSpPr>
      <xdr:spPr>
        <a:xfrm>
          <a:off x="16370300" y="8631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5,371</a:t>
          </a:r>
          <a:endParaRPr kumimoji="1" lang="ja-JP" altLang="en-US" sz="1000" b="1">
            <a:latin typeface="ＭＳ Ｐゴシック"/>
          </a:endParaRPr>
        </a:p>
      </xdr:txBody>
    </xdr:sp>
    <xdr:clientData/>
  </xdr:oneCellAnchor>
  <xdr:twoCellAnchor>
    <xdr:from>
      <xdr:col>23</xdr:col>
      <xdr:colOff>428625</xdr:colOff>
      <xdr:row>51</xdr:row>
      <xdr:rowOff>112040</xdr:rowOff>
    </xdr:from>
    <xdr:to>
      <xdr:col>23</xdr:col>
      <xdr:colOff>606425</xdr:colOff>
      <xdr:row>51</xdr:row>
      <xdr:rowOff>112040</xdr:rowOff>
    </xdr:to>
    <xdr:cxnSp macro="">
      <xdr:nvCxnSpPr>
        <xdr:cNvPr id="560" name="直線コネクタ 559"/>
        <xdr:cNvCxnSpPr/>
      </xdr:nvCxnSpPr>
      <xdr:spPr>
        <a:xfrm>
          <a:off x="16230600" y="8855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61" name="直線コネクタ 560"/>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90060</xdr:rowOff>
    </xdr:from>
    <xdr:ext cx="313932" cy="259045"/>
    <xdr:sp macro="" textlink="">
      <xdr:nvSpPr>
        <xdr:cNvPr id="562" name="失業対策事業費平均値テキスト"/>
        <xdr:cNvSpPr txBox="1"/>
      </xdr:nvSpPr>
      <xdr:spPr>
        <a:xfrm>
          <a:off x="16370300" y="986271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67183</xdr:rowOff>
    </xdr:from>
    <xdr:to>
      <xdr:col>23</xdr:col>
      <xdr:colOff>568325</xdr:colOff>
      <xdr:row>58</xdr:row>
      <xdr:rowOff>168783</xdr:rowOff>
    </xdr:to>
    <xdr:sp macro="" textlink="">
      <xdr:nvSpPr>
        <xdr:cNvPr id="563" name="フローチャート : 判断 562"/>
        <xdr:cNvSpPr/>
      </xdr:nvSpPr>
      <xdr:spPr>
        <a:xfrm>
          <a:off x="162687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64" name="直線コネクタ 563"/>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67411</xdr:rowOff>
    </xdr:from>
    <xdr:to>
      <xdr:col>22</xdr:col>
      <xdr:colOff>415925</xdr:colOff>
      <xdr:row>58</xdr:row>
      <xdr:rowOff>169011</xdr:rowOff>
    </xdr:to>
    <xdr:sp macro="" textlink="">
      <xdr:nvSpPr>
        <xdr:cNvPr id="565" name="フローチャート : 判断 564"/>
        <xdr:cNvSpPr/>
      </xdr:nvSpPr>
      <xdr:spPr>
        <a:xfrm>
          <a:off x="154305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57</xdr:row>
      <xdr:rowOff>14088</xdr:rowOff>
    </xdr:from>
    <xdr:ext cx="313932" cy="259045"/>
    <xdr:sp macro="" textlink="">
      <xdr:nvSpPr>
        <xdr:cNvPr id="566" name="テキスト ボックス 565"/>
        <xdr:cNvSpPr txBox="1"/>
      </xdr:nvSpPr>
      <xdr:spPr>
        <a:xfrm>
          <a:off x="15324333" y="97867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67" name="直線コネクタ 566"/>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52095</xdr:rowOff>
    </xdr:from>
    <xdr:to>
      <xdr:col>21</xdr:col>
      <xdr:colOff>212725</xdr:colOff>
      <xdr:row>58</xdr:row>
      <xdr:rowOff>153695</xdr:rowOff>
    </xdr:to>
    <xdr:sp macro="" textlink="">
      <xdr:nvSpPr>
        <xdr:cNvPr id="568" name="フローチャート : 判断 567"/>
        <xdr:cNvSpPr/>
      </xdr:nvSpPr>
      <xdr:spPr>
        <a:xfrm>
          <a:off x="14541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56</xdr:row>
      <xdr:rowOff>170222</xdr:rowOff>
    </xdr:from>
    <xdr:ext cx="378565" cy="259045"/>
    <xdr:sp macro="" textlink="">
      <xdr:nvSpPr>
        <xdr:cNvPr id="569" name="テキスト ボックス 568"/>
        <xdr:cNvSpPr txBox="1"/>
      </xdr:nvSpPr>
      <xdr:spPr>
        <a:xfrm>
          <a:off x="14403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70" name="直線コネクタ 569"/>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45924</xdr:rowOff>
    </xdr:from>
    <xdr:to>
      <xdr:col>20</xdr:col>
      <xdr:colOff>9525</xdr:colOff>
      <xdr:row>58</xdr:row>
      <xdr:rowOff>147524</xdr:rowOff>
    </xdr:to>
    <xdr:sp macro="" textlink="">
      <xdr:nvSpPr>
        <xdr:cNvPr id="571" name="フローチャート : 判断 570"/>
        <xdr:cNvSpPr/>
      </xdr:nvSpPr>
      <xdr:spPr>
        <a:xfrm>
          <a:off x="13652500" y="999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56</xdr:row>
      <xdr:rowOff>164051</xdr:rowOff>
    </xdr:from>
    <xdr:ext cx="378565" cy="259045"/>
    <xdr:sp macro="" textlink="">
      <xdr:nvSpPr>
        <xdr:cNvPr id="572" name="テキスト ボックス 571"/>
        <xdr:cNvSpPr txBox="1"/>
      </xdr:nvSpPr>
      <xdr:spPr>
        <a:xfrm>
          <a:off x="13514017" y="9765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63526</xdr:rowOff>
    </xdr:from>
    <xdr:to>
      <xdr:col>18</xdr:col>
      <xdr:colOff>492125</xdr:colOff>
      <xdr:row>58</xdr:row>
      <xdr:rowOff>165126</xdr:rowOff>
    </xdr:to>
    <xdr:sp macro="" textlink="">
      <xdr:nvSpPr>
        <xdr:cNvPr id="573" name="フローチャート : 判断 572"/>
        <xdr:cNvSpPr/>
      </xdr:nvSpPr>
      <xdr:spPr>
        <a:xfrm>
          <a:off x="12763500" y="1000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57</xdr:row>
      <xdr:rowOff>10203</xdr:rowOff>
    </xdr:from>
    <xdr:ext cx="378565" cy="259045"/>
    <xdr:sp macro="" textlink="">
      <xdr:nvSpPr>
        <xdr:cNvPr id="574" name="テキスト ボックス 573"/>
        <xdr:cNvSpPr txBox="1"/>
      </xdr:nvSpPr>
      <xdr:spPr>
        <a:xfrm>
          <a:off x="12625017" y="97828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5" name="テキスト ボックス 57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6" name="テキスト ボックス 57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7" name="テキスト ボックス 57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8" name="テキスト ボックス 57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9" name="テキスト ボックス 57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80" name="円/楕円 579"/>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45610</xdr:rowOff>
    </xdr:from>
    <xdr:ext cx="249299" cy="259045"/>
    <xdr:sp macro="" textlink="">
      <xdr:nvSpPr>
        <xdr:cNvPr id="581" name="失業対策事業費該当値テキスト"/>
        <xdr:cNvSpPr txBox="1"/>
      </xdr:nvSpPr>
      <xdr:spPr>
        <a:xfrm>
          <a:off x="16370300" y="99897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82" name="円/楕円 581"/>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83" name="テキスト ボックス 582"/>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84" name="円/楕円 583"/>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85" name="テキスト ボックス 584"/>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86" name="円/楕円 585"/>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87" name="テキスト ボックス 586"/>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88" name="円/楕円 587"/>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89" name="テキスト ボックス 588"/>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0" name="正方形/長方形 58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1" name="正方形/長方形 59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2" name="正方形/長方形 59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3" name="正方形/長方形 59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4" name="正方形/長方形 59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5" name="正方形/長方形 59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6" name="正方形/長方形 59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61,968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7" name="正方形/長方形 59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8" name="テキスト ボックス 59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9" name="直線コネクタ 59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0" name="直線コネクタ 59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1" name="テキスト ボックス 60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02" name="直線コネクタ 60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03" name="テキスト ボックス 602"/>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4" name="直線コネクタ 60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05" name="テキスト ボックス 60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6" name="直線コネクタ 60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07" name="テキスト ボックス 60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8" name="直線コネクタ 60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69</xdr:row>
      <xdr:rowOff>92727</xdr:rowOff>
    </xdr:from>
    <xdr:ext cx="685572" cy="259045"/>
    <xdr:sp macro="" textlink="">
      <xdr:nvSpPr>
        <xdr:cNvPr id="609" name="テキスト ボックス 608"/>
        <xdr:cNvSpPr txBox="1"/>
      </xdr:nvSpPr>
      <xdr:spPr>
        <a:xfrm>
          <a:off x="11760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0" name="直線コネクタ 60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611" name="テキスト ボックス 610"/>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130602</xdr:rowOff>
    </xdr:from>
    <xdr:to>
      <xdr:col>23</xdr:col>
      <xdr:colOff>516889</xdr:colOff>
      <xdr:row>79</xdr:row>
      <xdr:rowOff>43500</xdr:rowOff>
    </xdr:to>
    <xdr:cxnSp macro="">
      <xdr:nvCxnSpPr>
        <xdr:cNvPr id="613" name="直線コネクタ 612"/>
        <xdr:cNvCxnSpPr/>
      </xdr:nvCxnSpPr>
      <xdr:spPr>
        <a:xfrm flipV="1">
          <a:off x="16317595" y="12303552"/>
          <a:ext cx="1269" cy="1284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47327</xdr:rowOff>
    </xdr:from>
    <xdr:ext cx="378565" cy="259045"/>
    <xdr:sp macro="" textlink="">
      <xdr:nvSpPr>
        <xdr:cNvPr id="614" name="公債費最小値テキスト"/>
        <xdr:cNvSpPr txBox="1"/>
      </xdr:nvSpPr>
      <xdr:spPr>
        <a:xfrm>
          <a:off x="16370300" y="13591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23</xdr:col>
      <xdr:colOff>428625</xdr:colOff>
      <xdr:row>79</xdr:row>
      <xdr:rowOff>43500</xdr:rowOff>
    </xdr:from>
    <xdr:to>
      <xdr:col>23</xdr:col>
      <xdr:colOff>606425</xdr:colOff>
      <xdr:row>79</xdr:row>
      <xdr:rowOff>43500</xdr:rowOff>
    </xdr:to>
    <xdr:cxnSp macro="">
      <xdr:nvCxnSpPr>
        <xdr:cNvPr id="615" name="直線コネクタ 614"/>
        <xdr:cNvCxnSpPr/>
      </xdr:nvCxnSpPr>
      <xdr:spPr>
        <a:xfrm>
          <a:off x="16230600" y="1358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77279</xdr:rowOff>
    </xdr:from>
    <xdr:ext cx="690189" cy="259045"/>
    <xdr:sp macro="" textlink="">
      <xdr:nvSpPr>
        <xdr:cNvPr id="616" name="公債費最大値テキスト"/>
        <xdr:cNvSpPr txBox="1"/>
      </xdr:nvSpPr>
      <xdr:spPr>
        <a:xfrm>
          <a:off x="16370300" y="120787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1,012,164</a:t>
          </a:r>
          <a:endParaRPr kumimoji="1" lang="ja-JP" altLang="en-US" sz="1000" b="1">
            <a:latin typeface="ＭＳ Ｐゴシック"/>
          </a:endParaRPr>
        </a:p>
      </xdr:txBody>
    </xdr:sp>
    <xdr:clientData/>
  </xdr:oneCellAnchor>
  <xdr:twoCellAnchor>
    <xdr:from>
      <xdr:col>23</xdr:col>
      <xdr:colOff>428625</xdr:colOff>
      <xdr:row>71</xdr:row>
      <xdr:rowOff>130602</xdr:rowOff>
    </xdr:from>
    <xdr:to>
      <xdr:col>23</xdr:col>
      <xdr:colOff>606425</xdr:colOff>
      <xdr:row>71</xdr:row>
      <xdr:rowOff>130602</xdr:rowOff>
    </xdr:to>
    <xdr:cxnSp macro="">
      <xdr:nvCxnSpPr>
        <xdr:cNvPr id="617" name="直線コネクタ 616"/>
        <xdr:cNvCxnSpPr/>
      </xdr:nvCxnSpPr>
      <xdr:spPr>
        <a:xfrm>
          <a:off x="16230600" y="12303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166112</xdr:rowOff>
    </xdr:from>
    <xdr:to>
      <xdr:col>23</xdr:col>
      <xdr:colOff>517525</xdr:colOff>
      <xdr:row>77</xdr:row>
      <xdr:rowOff>169264</xdr:rowOff>
    </xdr:to>
    <xdr:cxnSp macro="">
      <xdr:nvCxnSpPr>
        <xdr:cNvPr id="618" name="直線コネクタ 617"/>
        <xdr:cNvCxnSpPr/>
      </xdr:nvCxnSpPr>
      <xdr:spPr>
        <a:xfrm flipV="1">
          <a:off x="15481300" y="13367762"/>
          <a:ext cx="838200" cy="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129312</xdr:rowOff>
    </xdr:from>
    <xdr:ext cx="599010" cy="259045"/>
    <xdr:sp macro="" textlink="">
      <xdr:nvSpPr>
        <xdr:cNvPr id="619" name="公債費平均値テキスト"/>
        <xdr:cNvSpPr txBox="1"/>
      </xdr:nvSpPr>
      <xdr:spPr>
        <a:xfrm>
          <a:off x="16370300" y="133309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146,193</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150885</xdr:rowOff>
    </xdr:from>
    <xdr:to>
      <xdr:col>23</xdr:col>
      <xdr:colOff>568325</xdr:colOff>
      <xdr:row>78</xdr:row>
      <xdr:rowOff>81035</xdr:rowOff>
    </xdr:to>
    <xdr:sp macro="" textlink="">
      <xdr:nvSpPr>
        <xdr:cNvPr id="620" name="フローチャート : 判断 619"/>
        <xdr:cNvSpPr/>
      </xdr:nvSpPr>
      <xdr:spPr>
        <a:xfrm>
          <a:off x="16268700" y="1335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167450</xdr:rowOff>
    </xdr:from>
    <xdr:to>
      <xdr:col>22</xdr:col>
      <xdr:colOff>365125</xdr:colOff>
      <xdr:row>77</xdr:row>
      <xdr:rowOff>169264</xdr:rowOff>
    </xdr:to>
    <xdr:cxnSp macro="">
      <xdr:nvCxnSpPr>
        <xdr:cNvPr id="621" name="直線コネクタ 620"/>
        <xdr:cNvCxnSpPr/>
      </xdr:nvCxnSpPr>
      <xdr:spPr>
        <a:xfrm>
          <a:off x="14592300" y="13369100"/>
          <a:ext cx="889000" cy="1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150816</xdr:rowOff>
    </xdr:from>
    <xdr:to>
      <xdr:col>22</xdr:col>
      <xdr:colOff>415925</xdr:colOff>
      <xdr:row>78</xdr:row>
      <xdr:rowOff>80966</xdr:rowOff>
    </xdr:to>
    <xdr:sp macro="" textlink="">
      <xdr:nvSpPr>
        <xdr:cNvPr id="622" name="フローチャート : 判断 621"/>
        <xdr:cNvSpPr/>
      </xdr:nvSpPr>
      <xdr:spPr>
        <a:xfrm>
          <a:off x="15430500" y="1335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78</xdr:row>
      <xdr:rowOff>72093</xdr:rowOff>
    </xdr:from>
    <xdr:ext cx="599010" cy="259045"/>
    <xdr:sp macro="" textlink="">
      <xdr:nvSpPr>
        <xdr:cNvPr id="623" name="テキスト ボックス 622"/>
        <xdr:cNvSpPr txBox="1"/>
      </xdr:nvSpPr>
      <xdr:spPr>
        <a:xfrm>
          <a:off x="15181794" y="13445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146,248</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158814</xdr:rowOff>
    </xdr:from>
    <xdr:to>
      <xdr:col>21</xdr:col>
      <xdr:colOff>161925</xdr:colOff>
      <xdr:row>77</xdr:row>
      <xdr:rowOff>167450</xdr:rowOff>
    </xdr:to>
    <xdr:cxnSp macro="">
      <xdr:nvCxnSpPr>
        <xdr:cNvPr id="624" name="直線コネクタ 623"/>
        <xdr:cNvCxnSpPr/>
      </xdr:nvCxnSpPr>
      <xdr:spPr>
        <a:xfrm>
          <a:off x="13703300" y="13360464"/>
          <a:ext cx="889000" cy="8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147262</xdr:rowOff>
    </xdr:from>
    <xdr:to>
      <xdr:col>21</xdr:col>
      <xdr:colOff>212725</xdr:colOff>
      <xdr:row>78</xdr:row>
      <xdr:rowOff>77412</xdr:rowOff>
    </xdr:to>
    <xdr:sp macro="" textlink="">
      <xdr:nvSpPr>
        <xdr:cNvPr id="625" name="フローチャート : 判断 624"/>
        <xdr:cNvSpPr/>
      </xdr:nvSpPr>
      <xdr:spPr>
        <a:xfrm>
          <a:off x="14541500" y="13348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78</xdr:row>
      <xdr:rowOff>68539</xdr:rowOff>
    </xdr:from>
    <xdr:ext cx="599010" cy="259045"/>
    <xdr:sp macro="" textlink="">
      <xdr:nvSpPr>
        <xdr:cNvPr id="626" name="テキスト ボックス 625"/>
        <xdr:cNvSpPr txBox="1"/>
      </xdr:nvSpPr>
      <xdr:spPr>
        <a:xfrm>
          <a:off x="14292794" y="13441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149,045</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157679</xdr:rowOff>
    </xdr:from>
    <xdr:to>
      <xdr:col>19</xdr:col>
      <xdr:colOff>644525</xdr:colOff>
      <xdr:row>77</xdr:row>
      <xdr:rowOff>158814</xdr:rowOff>
    </xdr:to>
    <xdr:cxnSp macro="">
      <xdr:nvCxnSpPr>
        <xdr:cNvPr id="627" name="直線コネクタ 626"/>
        <xdr:cNvCxnSpPr/>
      </xdr:nvCxnSpPr>
      <xdr:spPr>
        <a:xfrm>
          <a:off x="12814300" y="13359329"/>
          <a:ext cx="889000" cy="1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139778</xdr:rowOff>
    </xdr:from>
    <xdr:to>
      <xdr:col>20</xdr:col>
      <xdr:colOff>9525</xdr:colOff>
      <xdr:row>78</xdr:row>
      <xdr:rowOff>69928</xdr:rowOff>
    </xdr:to>
    <xdr:sp macro="" textlink="">
      <xdr:nvSpPr>
        <xdr:cNvPr id="628" name="フローチャート : 判断 627"/>
        <xdr:cNvSpPr/>
      </xdr:nvSpPr>
      <xdr:spPr>
        <a:xfrm>
          <a:off x="13652500" y="13341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78</xdr:row>
      <xdr:rowOff>61055</xdr:rowOff>
    </xdr:from>
    <xdr:ext cx="599010" cy="259045"/>
    <xdr:sp macro="" textlink="">
      <xdr:nvSpPr>
        <xdr:cNvPr id="629" name="テキスト ボックス 628"/>
        <xdr:cNvSpPr txBox="1"/>
      </xdr:nvSpPr>
      <xdr:spPr>
        <a:xfrm>
          <a:off x="13403794" y="13434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154,939</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146439</xdr:rowOff>
    </xdr:from>
    <xdr:to>
      <xdr:col>18</xdr:col>
      <xdr:colOff>492125</xdr:colOff>
      <xdr:row>78</xdr:row>
      <xdr:rowOff>76589</xdr:rowOff>
    </xdr:to>
    <xdr:sp macro="" textlink="">
      <xdr:nvSpPr>
        <xdr:cNvPr id="630" name="フローチャート : 判断 629"/>
        <xdr:cNvSpPr/>
      </xdr:nvSpPr>
      <xdr:spPr>
        <a:xfrm>
          <a:off x="12763500" y="13348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78</xdr:row>
      <xdr:rowOff>67716</xdr:rowOff>
    </xdr:from>
    <xdr:ext cx="599010" cy="259045"/>
    <xdr:sp macro="" textlink="">
      <xdr:nvSpPr>
        <xdr:cNvPr id="631" name="テキスト ボックス 630"/>
        <xdr:cNvSpPr txBox="1"/>
      </xdr:nvSpPr>
      <xdr:spPr>
        <a:xfrm>
          <a:off x="12514794" y="13440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2" name="テキスト ボックス 63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3" name="テキスト ボックス 63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4" name="テキスト ボックス 63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5" name="テキスト ボックス 63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6" name="テキスト ボックス 63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115312</xdr:rowOff>
    </xdr:from>
    <xdr:to>
      <xdr:col>23</xdr:col>
      <xdr:colOff>568325</xdr:colOff>
      <xdr:row>78</xdr:row>
      <xdr:rowOff>45462</xdr:rowOff>
    </xdr:to>
    <xdr:sp macro="" textlink="">
      <xdr:nvSpPr>
        <xdr:cNvPr id="637" name="円/楕円 636"/>
        <xdr:cNvSpPr/>
      </xdr:nvSpPr>
      <xdr:spPr>
        <a:xfrm>
          <a:off x="16268700" y="13316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138189</xdr:rowOff>
    </xdr:from>
    <xdr:ext cx="599010" cy="259045"/>
    <xdr:sp macro="" textlink="">
      <xdr:nvSpPr>
        <xdr:cNvPr id="638" name="公債費該当値テキスト"/>
        <xdr:cNvSpPr txBox="1"/>
      </xdr:nvSpPr>
      <xdr:spPr>
        <a:xfrm>
          <a:off x="16370300" y="13168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174,203</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118464</xdr:rowOff>
    </xdr:from>
    <xdr:to>
      <xdr:col>22</xdr:col>
      <xdr:colOff>415925</xdr:colOff>
      <xdr:row>78</xdr:row>
      <xdr:rowOff>48614</xdr:rowOff>
    </xdr:to>
    <xdr:sp macro="" textlink="">
      <xdr:nvSpPr>
        <xdr:cNvPr id="639" name="円/楕円 638"/>
        <xdr:cNvSpPr/>
      </xdr:nvSpPr>
      <xdr:spPr>
        <a:xfrm>
          <a:off x="15430500" y="1332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76</xdr:row>
      <xdr:rowOff>65141</xdr:rowOff>
    </xdr:from>
    <xdr:ext cx="599010" cy="259045"/>
    <xdr:sp macro="" textlink="">
      <xdr:nvSpPr>
        <xdr:cNvPr id="640" name="テキスト ボックス 639"/>
        <xdr:cNvSpPr txBox="1"/>
      </xdr:nvSpPr>
      <xdr:spPr>
        <a:xfrm>
          <a:off x="15181794" y="13095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171,721</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116650</xdr:rowOff>
    </xdr:from>
    <xdr:to>
      <xdr:col>21</xdr:col>
      <xdr:colOff>212725</xdr:colOff>
      <xdr:row>78</xdr:row>
      <xdr:rowOff>46800</xdr:rowOff>
    </xdr:to>
    <xdr:sp macro="" textlink="">
      <xdr:nvSpPr>
        <xdr:cNvPr id="641" name="円/楕円 640"/>
        <xdr:cNvSpPr/>
      </xdr:nvSpPr>
      <xdr:spPr>
        <a:xfrm>
          <a:off x="14541500" y="1331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76</xdr:row>
      <xdr:rowOff>63327</xdr:rowOff>
    </xdr:from>
    <xdr:ext cx="599010" cy="259045"/>
    <xdr:sp macro="" textlink="">
      <xdr:nvSpPr>
        <xdr:cNvPr id="642" name="テキスト ボックス 641"/>
        <xdr:cNvSpPr txBox="1"/>
      </xdr:nvSpPr>
      <xdr:spPr>
        <a:xfrm>
          <a:off x="14292794" y="13093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173,150</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108014</xdr:rowOff>
    </xdr:from>
    <xdr:to>
      <xdr:col>20</xdr:col>
      <xdr:colOff>9525</xdr:colOff>
      <xdr:row>78</xdr:row>
      <xdr:rowOff>38164</xdr:rowOff>
    </xdr:to>
    <xdr:sp macro="" textlink="">
      <xdr:nvSpPr>
        <xdr:cNvPr id="643" name="円/楕円 642"/>
        <xdr:cNvSpPr/>
      </xdr:nvSpPr>
      <xdr:spPr>
        <a:xfrm>
          <a:off x="13652500" y="13309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76</xdr:row>
      <xdr:rowOff>54691</xdr:rowOff>
    </xdr:from>
    <xdr:ext cx="599010" cy="259045"/>
    <xdr:sp macro="" textlink="">
      <xdr:nvSpPr>
        <xdr:cNvPr id="644" name="テキスト ボックス 643"/>
        <xdr:cNvSpPr txBox="1"/>
      </xdr:nvSpPr>
      <xdr:spPr>
        <a:xfrm>
          <a:off x="13403794" y="13084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179,950</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106879</xdr:rowOff>
    </xdr:from>
    <xdr:to>
      <xdr:col>18</xdr:col>
      <xdr:colOff>492125</xdr:colOff>
      <xdr:row>78</xdr:row>
      <xdr:rowOff>37029</xdr:rowOff>
    </xdr:to>
    <xdr:sp macro="" textlink="">
      <xdr:nvSpPr>
        <xdr:cNvPr id="645" name="円/楕円 644"/>
        <xdr:cNvSpPr/>
      </xdr:nvSpPr>
      <xdr:spPr>
        <a:xfrm>
          <a:off x="12763500" y="1330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76</xdr:row>
      <xdr:rowOff>53556</xdr:rowOff>
    </xdr:from>
    <xdr:ext cx="599010" cy="259045"/>
    <xdr:sp macro="" textlink="">
      <xdr:nvSpPr>
        <xdr:cNvPr id="646" name="テキスト ボックス 645"/>
        <xdr:cNvSpPr txBox="1"/>
      </xdr:nvSpPr>
      <xdr:spPr>
        <a:xfrm>
          <a:off x="12514794" y="13083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180,843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7" name="正方形/長方形 64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8" name="正方形/長方形 64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9" name="正方形/長方形 64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0" name="正方形/長方形 64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1" name="正方形/長方形 65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2" name="正方形/長方形 65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3" name="正方形/長方形 65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12,052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4" name="正方形/長方形 65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5" name="テキスト ボックス 65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6" name="直線コネクタ 65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57" name="直線コネクタ 65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58" name="テキスト ボックス 65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59" name="直線コネクタ 65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60" name="テキスト ボックス 65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1" name="直線コネクタ 66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92</xdr:row>
      <xdr:rowOff>111777</xdr:rowOff>
    </xdr:from>
    <xdr:ext cx="685572" cy="259045"/>
    <xdr:sp macro="" textlink="">
      <xdr:nvSpPr>
        <xdr:cNvPr id="662" name="テキスト ボックス 661"/>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63" name="直線コネクタ 66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168927</xdr:rowOff>
    </xdr:from>
    <xdr:ext cx="685572" cy="259045"/>
    <xdr:sp macro="" textlink="">
      <xdr:nvSpPr>
        <xdr:cNvPr id="664" name="テキスト ボックス 663"/>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5" name="直線コネクタ 66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66" name="テキスト ボックス 66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89805</xdr:rowOff>
    </xdr:from>
    <xdr:to>
      <xdr:col>23</xdr:col>
      <xdr:colOff>516889</xdr:colOff>
      <xdr:row>98</xdr:row>
      <xdr:rowOff>139481</xdr:rowOff>
    </xdr:to>
    <xdr:cxnSp macro="">
      <xdr:nvCxnSpPr>
        <xdr:cNvPr id="668" name="直線コネクタ 667"/>
        <xdr:cNvCxnSpPr/>
      </xdr:nvCxnSpPr>
      <xdr:spPr>
        <a:xfrm flipV="1">
          <a:off x="16317595" y="15520305"/>
          <a:ext cx="1269" cy="1421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143308</xdr:rowOff>
    </xdr:from>
    <xdr:ext cx="378565" cy="259045"/>
    <xdr:sp macro="" textlink="">
      <xdr:nvSpPr>
        <xdr:cNvPr id="669" name="積立金最小値テキスト"/>
        <xdr:cNvSpPr txBox="1"/>
      </xdr:nvSpPr>
      <xdr:spPr>
        <a:xfrm>
          <a:off x="16370300" y="169454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23</xdr:col>
      <xdr:colOff>428625</xdr:colOff>
      <xdr:row>98</xdr:row>
      <xdr:rowOff>139481</xdr:rowOff>
    </xdr:from>
    <xdr:to>
      <xdr:col>23</xdr:col>
      <xdr:colOff>606425</xdr:colOff>
      <xdr:row>98</xdr:row>
      <xdr:rowOff>139481</xdr:rowOff>
    </xdr:to>
    <xdr:cxnSp macro="">
      <xdr:nvCxnSpPr>
        <xdr:cNvPr id="670" name="直線コネクタ 669"/>
        <xdr:cNvCxnSpPr/>
      </xdr:nvCxnSpPr>
      <xdr:spPr>
        <a:xfrm>
          <a:off x="16230600" y="16941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36482</xdr:rowOff>
    </xdr:from>
    <xdr:ext cx="690189" cy="259045"/>
    <xdr:sp macro="" textlink="">
      <xdr:nvSpPr>
        <xdr:cNvPr id="671" name="積立金最大値テキスト"/>
        <xdr:cNvSpPr txBox="1"/>
      </xdr:nvSpPr>
      <xdr:spPr>
        <a:xfrm>
          <a:off x="16370300" y="152955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1,554,565</a:t>
          </a:r>
          <a:endParaRPr kumimoji="1" lang="ja-JP" altLang="en-US" sz="1000" b="1">
            <a:latin typeface="ＭＳ Ｐゴシック"/>
          </a:endParaRPr>
        </a:p>
      </xdr:txBody>
    </xdr:sp>
    <xdr:clientData/>
  </xdr:oneCellAnchor>
  <xdr:twoCellAnchor>
    <xdr:from>
      <xdr:col>23</xdr:col>
      <xdr:colOff>428625</xdr:colOff>
      <xdr:row>90</xdr:row>
      <xdr:rowOff>89805</xdr:rowOff>
    </xdr:from>
    <xdr:to>
      <xdr:col>23</xdr:col>
      <xdr:colOff>606425</xdr:colOff>
      <xdr:row>90</xdr:row>
      <xdr:rowOff>89805</xdr:rowOff>
    </xdr:to>
    <xdr:cxnSp macro="">
      <xdr:nvCxnSpPr>
        <xdr:cNvPr id="672" name="直線コネクタ 671"/>
        <xdr:cNvCxnSpPr/>
      </xdr:nvCxnSpPr>
      <xdr:spPr>
        <a:xfrm>
          <a:off x="16230600" y="15520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90672</xdr:rowOff>
    </xdr:from>
    <xdr:to>
      <xdr:col>23</xdr:col>
      <xdr:colOff>517525</xdr:colOff>
      <xdr:row>98</xdr:row>
      <xdr:rowOff>91818</xdr:rowOff>
    </xdr:to>
    <xdr:cxnSp macro="">
      <xdr:nvCxnSpPr>
        <xdr:cNvPr id="673" name="直線コネクタ 672"/>
        <xdr:cNvCxnSpPr/>
      </xdr:nvCxnSpPr>
      <xdr:spPr>
        <a:xfrm>
          <a:off x="15481300" y="16892772"/>
          <a:ext cx="838200" cy="1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46558</xdr:rowOff>
    </xdr:from>
    <xdr:ext cx="534377" cy="259045"/>
    <xdr:sp macro="" textlink="">
      <xdr:nvSpPr>
        <xdr:cNvPr id="674" name="積立金平均値テキスト"/>
        <xdr:cNvSpPr txBox="1"/>
      </xdr:nvSpPr>
      <xdr:spPr>
        <a:xfrm>
          <a:off x="16370300" y="166772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71,324</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23681</xdr:rowOff>
    </xdr:from>
    <xdr:to>
      <xdr:col>23</xdr:col>
      <xdr:colOff>568325</xdr:colOff>
      <xdr:row>98</xdr:row>
      <xdr:rowOff>125281</xdr:rowOff>
    </xdr:to>
    <xdr:sp macro="" textlink="">
      <xdr:nvSpPr>
        <xdr:cNvPr id="675" name="フローチャート : 判断 674"/>
        <xdr:cNvSpPr/>
      </xdr:nvSpPr>
      <xdr:spPr>
        <a:xfrm>
          <a:off x="16268700" y="1682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90672</xdr:rowOff>
    </xdr:from>
    <xdr:to>
      <xdr:col>22</xdr:col>
      <xdr:colOff>365125</xdr:colOff>
      <xdr:row>98</xdr:row>
      <xdr:rowOff>129462</xdr:rowOff>
    </xdr:to>
    <xdr:cxnSp macro="">
      <xdr:nvCxnSpPr>
        <xdr:cNvPr id="676" name="直線コネクタ 675"/>
        <xdr:cNvCxnSpPr/>
      </xdr:nvCxnSpPr>
      <xdr:spPr>
        <a:xfrm flipV="1">
          <a:off x="14592300" y="16892772"/>
          <a:ext cx="889000" cy="38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16246</xdr:rowOff>
    </xdr:from>
    <xdr:to>
      <xdr:col>22</xdr:col>
      <xdr:colOff>415925</xdr:colOff>
      <xdr:row>98</xdr:row>
      <xdr:rowOff>117846</xdr:rowOff>
    </xdr:to>
    <xdr:sp macro="" textlink="">
      <xdr:nvSpPr>
        <xdr:cNvPr id="677" name="フローチャート : 判断 676"/>
        <xdr:cNvSpPr/>
      </xdr:nvSpPr>
      <xdr:spPr>
        <a:xfrm>
          <a:off x="15430500" y="16818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134373</xdr:rowOff>
    </xdr:from>
    <xdr:ext cx="534377" cy="259045"/>
    <xdr:sp macro="" textlink="">
      <xdr:nvSpPr>
        <xdr:cNvPr id="678" name="テキスト ボックス 677"/>
        <xdr:cNvSpPr txBox="1"/>
      </xdr:nvSpPr>
      <xdr:spPr>
        <a:xfrm>
          <a:off x="15214111" y="1659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79,456</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107714</xdr:rowOff>
    </xdr:from>
    <xdr:to>
      <xdr:col>21</xdr:col>
      <xdr:colOff>161925</xdr:colOff>
      <xdr:row>98</xdr:row>
      <xdr:rowOff>129462</xdr:rowOff>
    </xdr:to>
    <xdr:cxnSp macro="">
      <xdr:nvCxnSpPr>
        <xdr:cNvPr id="679" name="直線コネクタ 678"/>
        <xdr:cNvCxnSpPr/>
      </xdr:nvCxnSpPr>
      <xdr:spPr>
        <a:xfrm>
          <a:off x="13703300" y="16909814"/>
          <a:ext cx="889000" cy="21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28533</xdr:rowOff>
    </xdr:from>
    <xdr:to>
      <xdr:col>21</xdr:col>
      <xdr:colOff>212725</xdr:colOff>
      <xdr:row>98</xdr:row>
      <xdr:rowOff>130133</xdr:rowOff>
    </xdr:to>
    <xdr:sp macro="" textlink="">
      <xdr:nvSpPr>
        <xdr:cNvPr id="680" name="フローチャート : 判断 679"/>
        <xdr:cNvSpPr/>
      </xdr:nvSpPr>
      <xdr:spPr>
        <a:xfrm>
          <a:off x="14541500" y="16830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146660</xdr:rowOff>
    </xdr:from>
    <xdr:ext cx="534377" cy="259045"/>
    <xdr:sp macro="" textlink="">
      <xdr:nvSpPr>
        <xdr:cNvPr id="681" name="テキスト ボックス 680"/>
        <xdr:cNvSpPr txBox="1"/>
      </xdr:nvSpPr>
      <xdr:spPr>
        <a:xfrm>
          <a:off x="14325111" y="16605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66,018</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107714</xdr:rowOff>
    </xdr:from>
    <xdr:to>
      <xdr:col>19</xdr:col>
      <xdr:colOff>644525</xdr:colOff>
      <xdr:row>98</xdr:row>
      <xdr:rowOff>108548</xdr:rowOff>
    </xdr:to>
    <xdr:cxnSp macro="">
      <xdr:nvCxnSpPr>
        <xdr:cNvPr id="682" name="直線コネクタ 681"/>
        <xdr:cNvCxnSpPr/>
      </xdr:nvCxnSpPr>
      <xdr:spPr>
        <a:xfrm flipV="1">
          <a:off x="12814300" y="16909814"/>
          <a:ext cx="889000" cy="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11641</xdr:rowOff>
    </xdr:from>
    <xdr:to>
      <xdr:col>20</xdr:col>
      <xdr:colOff>9525</xdr:colOff>
      <xdr:row>98</xdr:row>
      <xdr:rowOff>113241</xdr:rowOff>
    </xdr:to>
    <xdr:sp macro="" textlink="">
      <xdr:nvSpPr>
        <xdr:cNvPr id="683" name="フローチャート : 判断 682"/>
        <xdr:cNvSpPr/>
      </xdr:nvSpPr>
      <xdr:spPr>
        <a:xfrm>
          <a:off x="13652500" y="1681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129768</xdr:rowOff>
    </xdr:from>
    <xdr:ext cx="534377" cy="259045"/>
    <xdr:sp macro="" textlink="">
      <xdr:nvSpPr>
        <xdr:cNvPr id="684" name="テキスト ボックス 683"/>
        <xdr:cNvSpPr txBox="1"/>
      </xdr:nvSpPr>
      <xdr:spPr>
        <a:xfrm>
          <a:off x="13436111" y="16588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84,492</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161480</xdr:rowOff>
    </xdr:from>
    <xdr:to>
      <xdr:col>18</xdr:col>
      <xdr:colOff>492125</xdr:colOff>
      <xdr:row>98</xdr:row>
      <xdr:rowOff>91630</xdr:rowOff>
    </xdr:to>
    <xdr:sp macro="" textlink="">
      <xdr:nvSpPr>
        <xdr:cNvPr id="685" name="フローチャート : 判断 684"/>
        <xdr:cNvSpPr/>
      </xdr:nvSpPr>
      <xdr:spPr>
        <a:xfrm>
          <a:off x="12763500" y="1679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108157</xdr:rowOff>
    </xdr:from>
    <xdr:ext cx="599010" cy="259045"/>
    <xdr:sp macro="" textlink="">
      <xdr:nvSpPr>
        <xdr:cNvPr id="686" name="テキスト ボックス 685"/>
        <xdr:cNvSpPr txBox="1"/>
      </xdr:nvSpPr>
      <xdr:spPr>
        <a:xfrm>
          <a:off x="12514794" y="16567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108,126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7" name="テキスト ボックス 68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8" name="テキスト ボックス 68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9" name="テキスト ボックス 68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0" name="テキスト ボックス 68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1" name="テキスト ボックス 69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41018</xdr:rowOff>
    </xdr:from>
    <xdr:to>
      <xdr:col>23</xdr:col>
      <xdr:colOff>568325</xdr:colOff>
      <xdr:row>98</xdr:row>
      <xdr:rowOff>142618</xdr:rowOff>
    </xdr:to>
    <xdr:sp macro="" textlink="">
      <xdr:nvSpPr>
        <xdr:cNvPr id="692" name="円/楕円 691"/>
        <xdr:cNvSpPr/>
      </xdr:nvSpPr>
      <xdr:spPr>
        <a:xfrm>
          <a:off x="16268700" y="1684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2108</xdr:rowOff>
    </xdr:from>
    <xdr:ext cx="534377" cy="259045"/>
    <xdr:sp macro="" textlink="">
      <xdr:nvSpPr>
        <xdr:cNvPr id="693" name="積立金該当値テキスト"/>
        <xdr:cNvSpPr txBox="1"/>
      </xdr:nvSpPr>
      <xdr:spPr>
        <a:xfrm>
          <a:off x="16370300" y="16804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52,364</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39872</xdr:rowOff>
    </xdr:from>
    <xdr:to>
      <xdr:col>22</xdr:col>
      <xdr:colOff>415925</xdr:colOff>
      <xdr:row>98</xdr:row>
      <xdr:rowOff>141472</xdr:rowOff>
    </xdr:to>
    <xdr:sp macro="" textlink="">
      <xdr:nvSpPr>
        <xdr:cNvPr id="694" name="円/楕円 693"/>
        <xdr:cNvSpPr/>
      </xdr:nvSpPr>
      <xdr:spPr>
        <a:xfrm>
          <a:off x="15430500" y="1684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132599</xdr:rowOff>
    </xdr:from>
    <xdr:ext cx="534377" cy="259045"/>
    <xdr:sp macro="" textlink="">
      <xdr:nvSpPr>
        <xdr:cNvPr id="695" name="テキスト ボックス 694"/>
        <xdr:cNvSpPr txBox="1"/>
      </xdr:nvSpPr>
      <xdr:spPr>
        <a:xfrm>
          <a:off x="15214111" y="16934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53,618</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78662</xdr:rowOff>
    </xdr:from>
    <xdr:to>
      <xdr:col>21</xdr:col>
      <xdr:colOff>212725</xdr:colOff>
      <xdr:row>99</xdr:row>
      <xdr:rowOff>8812</xdr:rowOff>
    </xdr:to>
    <xdr:sp macro="" textlink="">
      <xdr:nvSpPr>
        <xdr:cNvPr id="696" name="円/楕円 695"/>
        <xdr:cNvSpPr/>
      </xdr:nvSpPr>
      <xdr:spPr>
        <a:xfrm>
          <a:off x="14541500" y="16880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171389</xdr:rowOff>
    </xdr:from>
    <xdr:ext cx="534377" cy="259045"/>
    <xdr:sp macro="" textlink="">
      <xdr:nvSpPr>
        <xdr:cNvPr id="697" name="テキスト ボックス 696"/>
        <xdr:cNvSpPr txBox="1"/>
      </xdr:nvSpPr>
      <xdr:spPr>
        <a:xfrm>
          <a:off x="14325111" y="16973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11,196</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56914</xdr:rowOff>
    </xdr:from>
    <xdr:to>
      <xdr:col>20</xdr:col>
      <xdr:colOff>9525</xdr:colOff>
      <xdr:row>98</xdr:row>
      <xdr:rowOff>158514</xdr:rowOff>
    </xdr:to>
    <xdr:sp macro="" textlink="">
      <xdr:nvSpPr>
        <xdr:cNvPr id="698" name="円/楕円 697"/>
        <xdr:cNvSpPr/>
      </xdr:nvSpPr>
      <xdr:spPr>
        <a:xfrm>
          <a:off x="13652500" y="1685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149641</xdr:rowOff>
    </xdr:from>
    <xdr:ext cx="534377" cy="259045"/>
    <xdr:sp macro="" textlink="">
      <xdr:nvSpPr>
        <xdr:cNvPr id="699" name="テキスト ボックス 698"/>
        <xdr:cNvSpPr txBox="1"/>
      </xdr:nvSpPr>
      <xdr:spPr>
        <a:xfrm>
          <a:off x="13436111" y="16951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34,980</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57748</xdr:rowOff>
    </xdr:from>
    <xdr:to>
      <xdr:col>18</xdr:col>
      <xdr:colOff>492125</xdr:colOff>
      <xdr:row>98</xdr:row>
      <xdr:rowOff>159348</xdr:rowOff>
    </xdr:to>
    <xdr:sp macro="" textlink="">
      <xdr:nvSpPr>
        <xdr:cNvPr id="700" name="円/楕円 699"/>
        <xdr:cNvSpPr/>
      </xdr:nvSpPr>
      <xdr:spPr>
        <a:xfrm>
          <a:off x="12763500" y="16859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150475</xdr:rowOff>
    </xdr:from>
    <xdr:ext cx="534377" cy="259045"/>
    <xdr:sp macro="" textlink="">
      <xdr:nvSpPr>
        <xdr:cNvPr id="701" name="テキスト ボックス 700"/>
        <xdr:cNvSpPr txBox="1"/>
      </xdr:nvSpPr>
      <xdr:spPr>
        <a:xfrm>
          <a:off x="12547111" y="16952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34,068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2" name="正方形/長方形 70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3" name="正方形/長方形 70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4" name="正方形/長方形 70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5" name="正方形/長方形 70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6" name="正方形/長方形 70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7" name="正方形/長方形 70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8" name="正方形/長方形 70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9" name="正方形/長方形 70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0" name="テキスト ボックス 70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1" name="直線コネクタ 71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2" name="直線コネクタ 71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13" name="テキスト ボックス 71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14" name="直線コネクタ 71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15" name="テキスト ボックス 714"/>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16" name="直線コネクタ 71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17" name="テキスト ボックス 71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8" name="直線コネクタ 71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19" name="テキスト ボックス 718"/>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0" name="直線コネクタ 71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21" name="テキスト ボックス 72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2" name="直線コネクタ 72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3" name="テキスト ボックス 72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63500</xdr:rowOff>
    </xdr:from>
    <xdr:to>
      <xdr:col>32</xdr:col>
      <xdr:colOff>186689</xdr:colOff>
      <xdr:row>39</xdr:row>
      <xdr:rowOff>44450</xdr:rowOff>
    </xdr:to>
    <xdr:cxnSp macro="">
      <xdr:nvCxnSpPr>
        <xdr:cNvPr id="725" name="直線コネクタ 724"/>
        <xdr:cNvCxnSpPr/>
      </xdr:nvCxnSpPr>
      <xdr:spPr>
        <a:xfrm flipV="1">
          <a:off x="22159595" y="5207000"/>
          <a:ext cx="1269"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26"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7" name="直線コネクタ 72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10177</xdr:rowOff>
    </xdr:from>
    <xdr:ext cx="534377" cy="259045"/>
    <xdr:sp macro="" textlink="">
      <xdr:nvSpPr>
        <xdr:cNvPr id="728" name="投資及び出資金最大値テキスト"/>
        <xdr:cNvSpPr txBox="1"/>
      </xdr:nvSpPr>
      <xdr:spPr>
        <a:xfrm>
          <a:off x="22212300" y="498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40,000</a:t>
          </a:r>
          <a:endParaRPr kumimoji="1" lang="ja-JP" altLang="en-US" sz="1000" b="1">
            <a:latin typeface="ＭＳ Ｐゴシック"/>
          </a:endParaRPr>
        </a:p>
      </xdr:txBody>
    </xdr:sp>
    <xdr:clientData/>
  </xdr:oneCellAnchor>
  <xdr:twoCellAnchor>
    <xdr:from>
      <xdr:col>32</xdr:col>
      <xdr:colOff>98425</xdr:colOff>
      <xdr:row>30</xdr:row>
      <xdr:rowOff>63500</xdr:rowOff>
    </xdr:from>
    <xdr:to>
      <xdr:col>32</xdr:col>
      <xdr:colOff>276225</xdr:colOff>
      <xdr:row>30</xdr:row>
      <xdr:rowOff>63500</xdr:rowOff>
    </xdr:to>
    <xdr:cxnSp macro="">
      <xdr:nvCxnSpPr>
        <xdr:cNvPr id="729" name="直線コネクタ 728"/>
        <xdr:cNvCxnSpPr/>
      </xdr:nvCxnSpPr>
      <xdr:spPr>
        <a:xfrm>
          <a:off x="22072600" y="520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17246</xdr:rowOff>
    </xdr:from>
    <xdr:to>
      <xdr:col>32</xdr:col>
      <xdr:colOff>187325</xdr:colOff>
      <xdr:row>39</xdr:row>
      <xdr:rowOff>22619</xdr:rowOff>
    </xdr:to>
    <xdr:cxnSp macro="">
      <xdr:nvCxnSpPr>
        <xdr:cNvPr id="730" name="直線コネクタ 729"/>
        <xdr:cNvCxnSpPr/>
      </xdr:nvCxnSpPr>
      <xdr:spPr>
        <a:xfrm>
          <a:off x="21323300" y="6703796"/>
          <a:ext cx="838200" cy="5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123588</xdr:rowOff>
    </xdr:from>
    <xdr:ext cx="469744" cy="259045"/>
    <xdr:sp macro="" textlink="">
      <xdr:nvSpPr>
        <xdr:cNvPr id="731" name="投資及び出資金平均値テキスト"/>
        <xdr:cNvSpPr txBox="1"/>
      </xdr:nvSpPr>
      <xdr:spPr>
        <a:xfrm>
          <a:off x="22212300" y="64672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1,690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100711</xdr:rowOff>
    </xdr:from>
    <xdr:to>
      <xdr:col>32</xdr:col>
      <xdr:colOff>238125</xdr:colOff>
      <xdr:row>39</xdr:row>
      <xdr:rowOff>30861</xdr:rowOff>
    </xdr:to>
    <xdr:sp macro="" textlink="">
      <xdr:nvSpPr>
        <xdr:cNvPr id="732" name="フローチャート : 判断 731"/>
        <xdr:cNvSpPr/>
      </xdr:nvSpPr>
      <xdr:spPr>
        <a:xfrm>
          <a:off x="22110700" y="6615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7607</xdr:rowOff>
    </xdr:from>
    <xdr:to>
      <xdr:col>31</xdr:col>
      <xdr:colOff>34925</xdr:colOff>
      <xdr:row>39</xdr:row>
      <xdr:rowOff>17246</xdr:rowOff>
    </xdr:to>
    <xdr:cxnSp macro="">
      <xdr:nvCxnSpPr>
        <xdr:cNvPr id="733" name="直線コネクタ 732"/>
        <xdr:cNvCxnSpPr/>
      </xdr:nvCxnSpPr>
      <xdr:spPr>
        <a:xfrm>
          <a:off x="20434300" y="6694157"/>
          <a:ext cx="889000" cy="9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130848</xdr:rowOff>
    </xdr:from>
    <xdr:to>
      <xdr:col>31</xdr:col>
      <xdr:colOff>85725</xdr:colOff>
      <xdr:row>39</xdr:row>
      <xdr:rowOff>60998</xdr:rowOff>
    </xdr:to>
    <xdr:sp macro="" textlink="">
      <xdr:nvSpPr>
        <xdr:cNvPr id="734" name="フローチャート : 判断 733"/>
        <xdr:cNvSpPr/>
      </xdr:nvSpPr>
      <xdr:spPr>
        <a:xfrm>
          <a:off x="21272500" y="664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77525</xdr:rowOff>
    </xdr:from>
    <xdr:ext cx="378565" cy="259045"/>
    <xdr:sp macro="" textlink="">
      <xdr:nvSpPr>
        <xdr:cNvPr id="735" name="テキスト ボックス 734"/>
        <xdr:cNvSpPr txBox="1"/>
      </xdr:nvSpPr>
      <xdr:spPr>
        <a:xfrm>
          <a:off x="21134017" y="64211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160350</xdr:rowOff>
    </xdr:from>
    <xdr:to>
      <xdr:col>29</xdr:col>
      <xdr:colOff>517525</xdr:colOff>
      <xdr:row>39</xdr:row>
      <xdr:rowOff>7607</xdr:rowOff>
    </xdr:to>
    <xdr:cxnSp macro="">
      <xdr:nvCxnSpPr>
        <xdr:cNvPr id="736" name="直線コネクタ 735"/>
        <xdr:cNvCxnSpPr/>
      </xdr:nvCxnSpPr>
      <xdr:spPr>
        <a:xfrm>
          <a:off x="19545300" y="6675450"/>
          <a:ext cx="889000" cy="18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71869</xdr:rowOff>
    </xdr:from>
    <xdr:to>
      <xdr:col>29</xdr:col>
      <xdr:colOff>568325</xdr:colOff>
      <xdr:row>39</xdr:row>
      <xdr:rowOff>2019</xdr:rowOff>
    </xdr:to>
    <xdr:sp macro="" textlink="">
      <xdr:nvSpPr>
        <xdr:cNvPr id="737" name="フローチャート : 判断 736"/>
        <xdr:cNvSpPr/>
      </xdr:nvSpPr>
      <xdr:spPr>
        <a:xfrm>
          <a:off x="20383500" y="6586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18546</xdr:rowOff>
    </xdr:from>
    <xdr:ext cx="469744" cy="259045"/>
    <xdr:sp macro="" textlink="">
      <xdr:nvSpPr>
        <xdr:cNvPr id="738" name="テキスト ボックス 737"/>
        <xdr:cNvSpPr txBox="1"/>
      </xdr:nvSpPr>
      <xdr:spPr>
        <a:xfrm>
          <a:off x="20199427" y="6362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2,447</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118669</xdr:rowOff>
    </xdr:from>
    <xdr:to>
      <xdr:col>28</xdr:col>
      <xdr:colOff>314325</xdr:colOff>
      <xdr:row>38</xdr:row>
      <xdr:rowOff>160350</xdr:rowOff>
    </xdr:to>
    <xdr:cxnSp macro="">
      <xdr:nvCxnSpPr>
        <xdr:cNvPr id="739" name="直線コネクタ 738"/>
        <xdr:cNvCxnSpPr/>
      </xdr:nvCxnSpPr>
      <xdr:spPr>
        <a:xfrm>
          <a:off x="18656300" y="6633769"/>
          <a:ext cx="889000" cy="41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30455</xdr:rowOff>
    </xdr:from>
    <xdr:to>
      <xdr:col>28</xdr:col>
      <xdr:colOff>365125</xdr:colOff>
      <xdr:row>38</xdr:row>
      <xdr:rowOff>132055</xdr:rowOff>
    </xdr:to>
    <xdr:sp macro="" textlink="">
      <xdr:nvSpPr>
        <xdr:cNvPr id="740" name="フローチャート : 判断 739"/>
        <xdr:cNvSpPr/>
      </xdr:nvSpPr>
      <xdr:spPr>
        <a:xfrm>
          <a:off x="19494500" y="6545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148582</xdr:rowOff>
    </xdr:from>
    <xdr:ext cx="469744" cy="259045"/>
    <xdr:sp macro="" textlink="">
      <xdr:nvSpPr>
        <xdr:cNvPr id="741" name="テキスト ボックス 740"/>
        <xdr:cNvSpPr txBox="1"/>
      </xdr:nvSpPr>
      <xdr:spPr>
        <a:xfrm>
          <a:off x="19310427" y="6320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70307</xdr:rowOff>
    </xdr:from>
    <xdr:to>
      <xdr:col>27</xdr:col>
      <xdr:colOff>161925</xdr:colOff>
      <xdr:row>39</xdr:row>
      <xdr:rowOff>457</xdr:rowOff>
    </xdr:to>
    <xdr:sp macro="" textlink="">
      <xdr:nvSpPr>
        <xdr:cNvPr id="742" name="フローチャート : 判断 741"/>
        <xdr:cNvSpPr/>
      </xdr:nvSpPr>
      <xdr:spPr>
        <a:xfrm>
          <a:off x="18605500" y="6585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163034</xdr:rowOff>
    </xdr:from>
    <xdr:ext cx="469744" cy="259045"/>
    <xdr:sp macro="" textlink="">
      <xdr:nvSpPr>
        <xdr:cNvPr id="743" name="テキスト ボックス 742"/>
        <xdr:cNvSpPr txBox="1"/>
      </xdr:nvSpPr>
      <xdr:spPr>
        <a:xfrm>
          <a:off x="18421427" y="6678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2,488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4" name="テキスト ボックス 74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5" name="テキスト ボックス 74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6" name="テキスト ボックス 74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7" name="テキスト ボックス 74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8" name="テキスト ボックス 74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143269</xdr:rowOff>
    </xdr:from>
    <xdr:to>
      <xdr:col>32</xdr:col>
      <xdr:colOff>238125</xdr:colOff>
      <xdr:row>39</xdr:row>
      <xdr:rowOff>73419</xdr:rowOff>
    </xdr:to>
    <xdr:sp macro="" textlink="">
      <xdr:nvSpPr>
        <xdr:cNvPr id="749" name="円/楕円 748"/>
        <xdr:cNvSpPr/>
      </xdr:nvSpPr>
      <xdr:spPr>
        <a:xfrm>
          <a:off x="22110700" y="6658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79138</xdr:rowOff>
    </xdr:from>
    <xdr:ext cx="378565" cy="259045"/>
    <xdr:sp macro="" textlink="">
      <xdr:nvSpPr>
        <xdr:cNvPr id="750" name="投資及び出資金該当値テキスト"/>
        <xdr:cNvSpPr txBox="1"/>
      </xdr:nvSpPr>
      <xdr:spPr>
        <a:xfrm>
          <a:off x="22212300" y="65942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573</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137896</xdr:rowOff>
    </xdr:from>
    <xdr:to>
      <xdr:col>31</xdr:col>
      <xdr:colOff>85725</xdr:colOff>
      <xdr:row>39</xdr:row>
      <xdr:rowOff>68046</xdr:rowOff>
    </xdr:to>
    <xdr:sp macro="" textlink="">
      <xdr:nvSpPr>
        <xdr:cNvPr id="751" name="円/楕円 750"/>
        <xdr:cNvSpPr/>
      </xdr:nvSpPr>
      <xdr:spPr>
        <a:xfrm>
          <a:off x="21272500" y="665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59173</xdr:rowOff>
    </xdr:from>
    <xdr:ext cx="378565" cy="259045"/>
    <xdr:sp macro="" textlink="">
      <xdr:nvSpPr>
        <xdr:cNvPr id="752" name="テキスト ボックス 751"/>
        <xdr:cNvSpPr txBox="1"/>
      </xdr:nvSpPr>
      <xdr:spPr>
        <a:xfrm>
          <a:off x="21134017" y="67457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714</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128257</xdr:rowOff>
    </xdr:from>
    <xdr:to>
      <xdr:col>29</xdr:col>
      <xdr:colOff>568325</xdr:colOff>
      <xdr:row>39</xdr:row>
      <xdr:rowOff>58407</xdr:rowOff>
    </xdr:to>
    <xdr:sp macro="" textlink="">
      <xdr:nvSpPr>
        <xdr:cNvPr id="753" name="円/楕円 752"/>
        <xdr:cNvSpPr/>
      </xdr:nvSpPr>
      <xdr:spPr>
        <a:xfrm>
          <a:off x="20383500" y="664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49534</xdr:rowOff>
    </xdr:from>
    <xdr:ext cx="378565" cy="259045"/>
    <xdr:sp macro="" textlink="">
      <xdr:nvSpPr>
        <xdr:cNvPr id="754" name="テキスト ボックス 753"/>
        <xdr:cNvSpPr txBox="1"/>
      </xdr:nvSpPr>
      <xdr:spPr>
        <a:xfrm>
          <a:off x="20245017" y="67360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967</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109550</xdr:rowOff>
    </xdr:from>
    <xdr:to>
      <xdr:col>28</xdr:col>
      <xdr:colOff>365125</xdr:colOff>
      <xdr:row>39</xdr:row>
      <xdr:rowOff>39700</xdr:rowOff>
    </xdr:to>
    <xdr:sp macro="" textlink="">
      <xdr:nvSpPr>
        <xdr:cNvPr id="755" name="円/楕円 754"/>
        <xdr:cNvSpPr/>
      </xdr:nvSpPr>
      <xdr:spPr>
        <a:xfrm>
          <a:off x="19494500" y="662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39</xdr:row>
      <xdr:rowOff>30827</xdr:rowOff>
    </xdr:from>
    <xdr:ext cx="469744" cy="259045"/>
    <xdr:sp macro="" textlink="">
      <xdr:nvSpPr>
        <xdr:cNvPr id="756" name="テキスト ボックス 755"/>
        <xdr:cNvSpPr txBox="1"/>
      </xdr:nvSpPr>
      <xdr:spPr>
        <a:xfrm>
          <a:off x="19310427" y="6717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1,458</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67869</xdr:rowOff>
    </xdr:from>
    <xdr:to>
      <xdr:col>27</xdr:col>
      <xdr:colOff>161925</xdr:colOff>
      <xdr:row>38</xdr:row>
      <xdr:rowOff>169469</xdr:rowOff>
    </xdr:to>
    <xdr:sp macro="" textlink="">
      <xdr:nvSpPr>
        <xdr:cNvPr id="757" name="円/楕円 756"/>
        <xdr:cNvSpPr/>
      </xdr:nvSpPr>
      <xdr:spPr>
        <a:xfrm>
          <a:off x="18605500" y="6582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14546</xdr:rowOff>
    </xdr:from>
    <xdr:ext cx="469744" cy="259045"/>
    <xdr:sp macro="" textlink="">
      <xdr:nvSpPr>
        <xdr:cNvPr id="758" name="テキスト ボックス 757"/>
        <xdr:cNvSpPr txBox="1"/>
      </xdr:nvSpPr>
      <xdr:spPr>
        <a:xfrm>
          <a:off x="18421427" y="6358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2,552</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9" name="正方形/長方形 75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0" name="正方形/長方形 75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1" name="正方形/長方形 76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119/151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2" name="正方形/長方形 76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3" name="正方形/長方形 76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4" name="正方形/長方形 76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5" name="正方形/長方形 76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25,136</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6" name="正方形/長方形 76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7" name="テキスト ボックス 76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8" name="直線コネクタ 76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69" name="直線コネクタ 76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70" name="テキスト ボックス 76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71" name="直線コネクタ 77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72" name="テキスト ボックス 771"/>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73" name="直線コネクタ 77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74" name="テキスト ボックス 773"/>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75" name="直線コネクタ 77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76" name="テキスト ボックス 775"/>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8" name="テキスト ボックス 77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72126</xdr:rowOff>
    </xdr:from>
    <xdr:to>
      <xdr:col>32</xdr:col>
      <xdr:colOff>186689</xdr:colOff>
      <xdr:row>58</xdr:row>
      <xdr:rowOff>139700</xdr:rowOff>
    </xdr:to>
    <xdr:cxnSp macro="">
      <xdr:nvCxnSpPr>
        <xdr:cNvPr id="780" name="直線コネクタ 779"/>
        <xdr:cNvCxnSpPr/>
      </xdr:nvCxnSpPr>
      <xdr:spPr>
        <a:xfrm flipV="1">
          <a:off x="22159595" y="8644626"/>
          <a:ext cx="1269" cy="1439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81"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82" name="直線コネクタ 78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18803</xdr:rowOff>
    </xdr:from>
    <xdr:ext cx="534377" cy="259045"/>
    <xdr:sp macro="" textlink="">
      <xdr:nvSpPr>
        <xdr:cNvPr id="783" name="貸付金最大値テキスト"/>
        <xdr:cNvSpPr txBox="1"/>
      </xdr:nvSpPr>
      <xdr:spPr>
        <a:xfrm>
          <a:off x="22212300" y="8419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62,956</a:t>
          </a:r>
          <a:endParaRPr kumimoji="1" lang="ja-JP" altLang="en-US" sz="1000" b="1">
            <a:latin typeface="ＭＳ Ｐゴシック"/>
          </a:endParaRPr>
        </a:p>
      </xdr:txBody>
    </xdr:sp>
    <xdr:clientData/>
  </xdr:oneCellAnchor>
  <xdr:twoCellAnchor>
    <xdr:from>
      <xdr:col>32</xdr:col>
      <xdr:colOff>98425</xdr:colOff>
      <xdr:row>50</xdr:row>
      <xdr:rowOff>72126</xdr:rowOff>
    </xdr:from>
    <xdr:to>
      <xdr:col>32</xdr:col>
      <xdr:colOff>276225</xdr:colOff>
      <xdr:row>50</xdr:row>
      <xdr:rowOff>72126</xdr:rowOff>
    </xdr:to>
    <xdr:cxnSp macro="">
      <xdr:nvCxnSpPr>
        <xdr:cNvPr id="784" name="直線コネクタ 783"/>
        <xdr:cNvCxnSpPr/>
      </xdr:nvCxnSpPr>
      <xdr:spPr>
        <a:xfrm>
          <a:off x="22072600" y="864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785" name="直線コネクタ 784"/>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88368</xdr:rowOff>
    </xdr:from>
    <xdr:ext cx="469744" cy="259045"/>
    <xdr:sp macro="" textlink="">
      <xdr:nvSpPr>
        <xdr:cNvPr id="786" name="貸付金平均値テキスト"/>
        <xdr:cNvSpPr txBox="1"/>
      </xdr:nvSpPr>
      <xdr:spPr>
        <a:xfrm>
          <a:off x="22212300" y="96895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8,524</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65491</xdr:rowOff>
    </xdr:from>
    <xdr:to>
      <xdr:col>32</xdr:col>
      <xdr:colOff>238125</xdr:colOff>
      <xdr:row>57</xdr:row>
      <xdr:rowOff>167091</xdr:rowOff>
    </xdr:to>
    <xdr:sp macro="" textlink="">
      <xdr:nvSpPr>
        <xdr:cNvPr id="787" name="フローチャート : 判断 786"/>
        <xdr:cNvSpPr/>
      </xdr:nvSpPr>
      <xdr:spPr>
        <a:xfrm>
          <a:off x="22110700" y="9838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788" name="直線コネクタ 787"/>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52370</xdr:rowOff>
    </xdr:from>
    <xdr:to>
      <xdr:col>31</xdr:col>
      <xdr:colOff>85725</xdr:colOff>
      <xdr:row>57</xdr:row>
      <xdr:rowOff>153970</xdr:rowOff>
    </xdr:to>
    <xdr:sp macro="" textlink="">
      <xdr:nvSpPr>
        <xdr:cNvPr id="789" name="フローチャート : 判断 788"/>
        <xdr:cNvSpPr/>
      </xdr:nvSpPr>
      <xdr:spPr>
        <a:xfrm>
          <a:off x="21272500" y="982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55</xdr:row>
      <xdr:rowOff>170497</xdr:rowOff>
    </xdr:from>
    <xdr:ext cx="469744" cy="259045"/>
    <xdr:sp macro="" textlink="">
      <xdr:nvSpPr>
        <xdr:cNvPr id="790" name="テキスト ボックス 789"/>
        <xdr:cNvSpPr txBox="1"/>
      </xdr:nvSpPr>
      <xdr:spPr>
        <a:xfrm>
          <a:off x="21088427" y="960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9,098</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791" name="直線コネクタ 790"/>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46083</xdr:rowOff>
    </xdr:from>
    <xdr:to>
      <xdr:col>29</xdr:col>
      <xdr:colOff>568325</xdr:colOff>
      <xdr:row>57</xdr:row>
      <xdr:rowOff>147683</xdr:rowOff>
    </xdr:to>
    <xdr:sp macro="" textlink="">
      <xdr:nvSpPr>
        <xdr:cNvPr id="792" name="フローチャート : 判断 791"/>
        <xdr:cNvSpPr/>
      </xdr:nvSpPr>
      <xdr:spPr>
        <a:xfrm>
          <a:off x="20383500" y="981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164210</xdr:rowOff>
    </xdr:from>
    <xdr:ext cx="469744" cy="259045"/>
    <xdr:sp macro="" textlink="">
      <xdr:nvSpPr>
        <xdr:cNvPr id="793" name="テキスト ボックス 792"/>
        <xdr:cNvSpPr txBox="1"/>
      </xdr:nvSpPr>
      <xdr:spPr>
        <a:xfrm>
          <a:off x="20199427" y="959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9,373</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794" name="直線コネクタ 793"/>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88374</xdr:rowOff>
    </xdr:from>
    <xdr:to>
      <xdr:col>28</xdr:col>
      <xdr:colOff>365125</xdr:colOff>
      <xdr:row>58</xdr:row>
      <xdr:rowOff>18524</xdr:rowOff>
    </xdr:to>
    <xdr:sp macro="" textlink="">
      <xdr:nvSpPr>
        <xdr:cNvPr id="795" name="フローチャート : 判断 794"/>
        <xdr:cNvSpPr/>
      </xdr:nvSpPr>
      <xdr:spPr>
        <a:xfrm>
          <a:off x="19494500" y="9861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35051</xdr:rowOff>
    </xdr:from>
    <xdr:ext cx="469744" cy="259045"/>
    <xdr:sp macro="" textlink="">
      <xdr:nvSpPr>
        <xdr:cNvPr id="796" name="テキスト ボックス 795"/>
        <xdr:cNvSpPr txBox="1"/>
      </xdr:nvSpPr>
      <xdr:spPr>
        <a:xfrm>
          <a:off x="19310427" y="9636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7,523</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94821</xdr:rowOff>
    </xdr:from>
    <xdr:to>
      <xdr:col>27</xdr:col>
      <xdr:colOff>161925</xdr:colOff>
      <xdr:row>58</xdr:row>
      <xdr:rowOff>24971</xdr:rowOff>
    </xdr:to>
    <xdr:sp macro="" textlink="">
      <xdr:nvSpPr>
        <xdr:cNvPr id="797" name="フローチャート : 判断 796"/>
        <xdr:cNvSpPr/>
      </xdr:nvSpPr>
      <xdr:spPr>
        <a:xfrm>
          <a:off x="18605500" y="9867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41498</xdr:rowOff>
    </xdr:from>
    <xdr:ext cx="469744" cy="259045"/>
    <xdr:sp macro="" textlink="">
      <xdr:nvSpPr>
        <xdr:cNvPr id="798" name="テキスト ボックス 797"/>
        <xdr:cNvSpPr txBox="1"/>
      </xdr:nvSpPr>
      <xdr:spPr>
        <a:xfrm>
          <a:off x="18421427" y="9642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7,241</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04" name="円/楕円 803"/>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3827</xdr:rowOff>
    </xdr:from>
    <xdr:ext cx="249299" cy="259045"/>
    <xdr:sp macro="" textlink="">
      <xdr:nvSpPr>
        <xdr:cNvPr id="805" name="貸付金該当値テキスト"/>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06" name="円/楕円 805"/>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807" name="テキスト ボックス 806"/>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08" name="円/楕円 807"/>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809" name="テキスト ボックス 808"/>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10" name="円/楕円 809"/>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11" name="テキスト ボックス 810"/>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12" name="円/楕円 811"/>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13" name="テキスト ボックス 812"/>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4" name="正方形/長方形 81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5" name="正方形/長方形 81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6" name="正方形/長方形 81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62/151</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7" name="正方形/長方形 81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8" name="正方形/長方形 81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9" name="正方形/長方形 81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0" name="正方形/長方形 81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46,120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1" name="正方形/長方形 82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2" name="テキスト ボックス 82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3" name="直線コネクタ 82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78</xdr:row>
      <xdr:rowOff>139700</xdr:rowOff>
    </xdr:from>
    <xdr:to>
      <xdr:col>33</xdr:col>
      <xdr:colOff>314325</xdr:colOff>
      <xdr:row>78</xdr:row>
      <xdr:rowOff>139700</xdr:rowOff>
    </xdr:to>
    <xdr:cxnSp macro="">
      <xdr:nvCxnSpPr>
        <xdr:cNvPr id="824" name="直線コネクタ 823"/>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77</xdr:row>
      <xdr:rowOff>168927</xdr:rowOff>
    </xdr:from>
    <xdr:ext cx="248786" cy="259045"/>
    <xdr:sp macro="" textlink="">
      <xdr:nvSpPr>
        <xdr:cNvPr id="825" name="テキスト ボックス 824"/>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26" name="直線コネクタ 825"/>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75</xdr:row>
      <xdr:rowOff>54627</xdr:rowOff>
    </xdr:from>
    <xdr:ext cx="595419" cy="259045"/>
    <xdr:sp macro="" textlink="">
      <xdr:nvSpPr>
        <xdr:cNvPr id="827" name="テキスト ボックス 826"/>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28" name="直線コネクタ 827"/>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72</xdr:row>
      <xdr:rowOff>111777</xdr:rowOff>
    </xdr:from>
    <xdr:ext cx="595419" cy="259045"/>
    <xdr:sp macro="" textlink="">
      <xdr:nvSpPr>
        <xdr:cNvPr id="829" name="テキスト ボックス 828"/>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30" name="直線コネクタ 829"/>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168927</xdr:rowOff>
    </xdr:from>
    <xdr:ext cx="595419" cy="259045"/>
    <xdr:sp macro="" textlink="">
      <xdr:nvSpPr>
        <xdr:cNvPr id="831" name="テキスト ボックス 830"/>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2" name="直線コネクタ 83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3" name="テキスト ボックス 83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58867</xdr:rowOff>
    </xdr:from>
    <xdr:to>
      <xdr:col>32</xdr:col>
      <xdr:colOff>186689</xdr:colOff>
      <xdr:row>77</xdr:row>
      <xdr:rowOff>112739</xdr:rowOff>
    </xdr:to>
    <xdr:cxnSp macro="">
      <xdr:nvCxnSpPr>
        <xdr:cNvPr id="835" name="直線コネクタ 834"/>
        <xdr:cNvCxnSpPr/>
      </xdr:nvCxnSpPr>
      <xdr:spPr>
        <a:xfrm flipV="1">
          <a:off x="22159595" y="12231817"/>
          <a:ext cx="1269" cy="1082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116566</xdr:rowOff>
    </xdr:from>
    <xdr:ext cx="534377" cy="259045"/>
    <xdr:sp macro="" textlink="">
      <xdr:nvSpPr>
        <xdr:cNvPr id="836" name="繰出金最小値テキスト"/>
        <xdr:cNvSpPr txBox="1"/>
      </xdr:nvSpPr>
      <xdr:spPr>
        <a:xfrm>
          <a:off x="22212300" y="13318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43,397</a:t>
          </a:r>
          <a:endParaRPr kumimoji="1" lang="ja-JP" altLang="en-US" sz="1000" b="1">
            <a:latin typeface="ＭＳ Ｐゴシック"/>
          </a:endParaRPr>
        </a:p>
      </xdr:txBody>
    </xdr:sp>
    <xdr:clientData/>
  </xdr:oneCellAnchor>
  <xdr:twoCellAnchor>
    <xdr:from>
      <xdr:col>32</xdr:col>
      <xdr:colOff>98425</xdr:colOff>
      <xdr:row>77</xdr:row>
      <xdr:rowOff>112739</xdr:rowOff>
    </xdr:from>
    <xdr:to>
      <xdr:col>32</xdr:col>
      <xdr:colOff>276225</xdr:colOff>
      <xdr:row>77</xdr:row>
      <xdr:rowOff>112739</xdr:rowOff>
    </xdr:to>
    <xdr:cxnSp macro="">
      <xdr:nvCxnSpPr>
        <xdr:cNvPr id="837" name="直線コネクタ 836"/>
        <xdr:cNvCxnSpPr/>
      </xdr:nvCxnSpPr>
      <xdr:spPr>
        <a:xfrm>
          <a:off x="22072600" y="13314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5544</xdr:rowOff>
    </xdr:from>
    <xdr:ext cx="599010" cy="259045"/>
    <xdr:sp macro="" textlink="">
      <xdr:nvSpPr>
        <xdr:cNvPr id="838" name="繰出金最大値テキスト"/>
        <xdr:cNvSpPr txBox="1"/>
      </xdr:nvSpPr>
      <xdr:spPr>
        <a:xfrm>
          <a:off x="22212300" y="12007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280,180</a:t>
          </a:r>
          <a:endParaRPr kumimoji="1" lang="ja-JP" altLang="en-US" sz="1000" b="1">
            <a:latin typeface="ＭＳ Ｐゴシック"/>
          </a:endParaRPr>
        </a:p>
      </xdr:txBody>
    </xdr:sp>
    <xdr:clientData/>
  </xdr:oneCellAnchor>
  <xdr:twoCellAnchor>
    <xdr:from>
      <xdr:col>32</xdr:col>
      <xdr:colOff>98425</xdr:colOff>
      <xdr:row>71</xdr:row>
      <xdr:rowOff>58867</xdr:rowOff>
    </xdr:from>
    <xdr:to>
      <xdr:col>32</xdr:col>
      <xdr:colOff>276225</xdr:colOff>
      <xdr:row>71</xdr:row>
      <xdr:rowOff>58867</xdr:rowOff>
    </xdr:to>
    <xdr:cxnSp macro="">
      <xdr:nvCxnSpPr>
        <xdr:cNvPr id="839" name="直線コネクタ 838"/>
        <xdr:cNvCxnSpPr/>
      </xdr:nvCxnSpPr>
      <xdr:spPr>
        <a:xfrm>
          <a:off x="22072600" y="12231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112972</xdr:rowOff>
    </xdr:from>
    <xdr:to>
      <xdr:col>32</xdr:col>
      <xdr:colOff>187325</xdr:colOff>
      <xdr:row>75</xdr:row>
      <xdr:rowOff>144939</xdr:rowOff>
    </xdr:to>
    <xdr:cxnSp macro="">
      <xdr:nvCxnSpPr>
        <xdr:cNvPr id="840" name="直線コネクタ 839"/>
        <xdr:cNvCxnSpPr/>
      </xdr:nvCxnSpPr>
      <xdr:spPr>
        <a:xfrm flipV="1">
          <a:off x="21323300" y="12971722"/>
          <a:ext cx="838200" cy="31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90082</xdr:rowOff>
    </xdr:from>
    <xdr:ext cx="599010" cy="259045"/>
    <xdr:sp macro="" textlink="">
      <xdr:nvSpPr>
        <xdr:cNvPr id="841" name="繰出金平均値テキスト"/>
        <xdr:cNvSpPr txBox="1"/>
      </xdr:nvSpPr>
      <xdr:spPr>
        <a:xfrm>
          <a:off x="22212300" y="129488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107,523</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111655</xdr:rowOff>
    </xdr:from>
    <xdr:to>
      <xdr:col>32</xdr:col>
      <xdr:colOff>238125</xdr:colOff>
      <xdr:row>76</xdr:row>
      <xdr:rowOff>41805</xdr:rowOff>
    </xdr:to>
    <xdr:sp macro="" textlink="">
      <xdr:nvSpPr>
        <xdr:cNvPr id="842" name="フローチャート : 判断 841"/>
        <xdr:cNvSpPr/>
      </xdr:nvSpPr>
      <xdr:spPr>
        <a:xfrm>
          <a:off x="22110700" y="129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144939</xdr:rowOff>
    </xdr:from>
    <xdr:to>
      <xdr:col>31</xdr:col>
      <xdr:colOff>34925</xdr:colOff>
      <xdr:row>75</xdr:row>
      <xdr:rowOff>168308</xdr:rowOff>
    </xdr:to>
    <xdr:cxnSp macro="">
      <xdr:nvCxnSpPr>
        <xdr:cNvPr id="843" name="直線コネクタ 842"/>
        <xdr:cNvCxnSpPr/>
      </xdr:nvCxnSpPr>
      <xdr:spPr>
        <a:xfrm flipV="1">
          <a:off x="20434300" y="13003689"/>
          <a:ext cx="889000" cy="23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110992</xdr:rowOff>
    </xdr:from>
    <xdr:to>
      <xdr:col>31</xdr:col>
      <xdr:colOff>85725</xdr:colOff>
      <xdr:row>76</xdr:row>
      <xdr:rowOff>41142</xdr:rowOff>
    </xdr:to>
    <xdr:sp macro="" textlink="">
      <xdr:nvSpPr>
        <xdr:cNvPr id="844" name="フローチャート : 判断 843"/>
        <xdr:cNvSpPr/>
      </xdr:nvSpPr>
      <xdr:spPr>
        <a:xfrm>
          <a:off x="21272500" y="1296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76</xdr:row>
      <xdr:rowOff>32269</xdr:rowOff>
    </xdr:from>
    <xdr:ext cx="599010" cy="259045"/>
    <xdr:sp macro="" textlink="">
      <xdr:nvSpPr>
        <xdr:cNvPr id="845" name="テキスト ボックス 844"/>
        <xdr:cNvSpPr txBox="1"/>
      </xdr:nvSpPr>
      <xdr:spPr>
        <a:xfrm>
          <a:off x="21023794" y="13062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107,668</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168308</xdr:rowOff>
    </xdr:from>
    <xdr:to>
      <xdr:col>29</xdr:col>
      <xdr:colOff>517525</xdr:colOff>
      <xdr:row>76</xdr:row>
      <xdr:rowOff>8671</xdr:rowOff>
    </xdr:to>
    <xdr:cxnSp macro="">
      <xdr:nvCxnSpPr>
        <xdr:cNvPr id="846" name="直線コネクタ 845"/>
        <xdr:cNvCxnSpPr/>
      </xdr:nvCxnSpPr>
      <xdr:spPr>
        <a:xfrm flipV="1">
          <a:off x="19545300" y="13027058"/>
          <a:ext cx="889000" cy="11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124900</xdr:rowOff>
    </xdr:from>
    <xdr:to>
      <xdr:col>29</xdr:col>
      <xdr:colOff>568325</xdr:colOff>
      <xdr:row>76</xdr:row>
      <xdr:rowOff>55051</xdr:rowOff>
    </xdr:to>
    <xdr:sp macro="" textlink="">
      <xdr:nvSpPr>
        <xdr:cNvPr id="847" name="フローチャート : 判断 846"/>
        <xdr:cNvSpPr/>
      </xdr:nvSpPr>
      <xdr:spPr>
        <a:xfrm>
          <a:off x="20383500" y="129836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76</xdr:row>
      <xdr:rowOff>46176</xdr:rowOff>
    </xdr:from>
    <xdr:ext cx="599010" cy="259045"/>
    <xdr:sp macro="" textlink="">
      <xdr:nvSpPr>
        <xdr:cNvPr id="848" name="テキスト ボックス 847"/>
        <xdr:cNvSpPr txBox="1"/>
      </xdr:nvSpPr>
      <xdr:spPr>
        <a:xfrm>
          <a:off x="20134794" y="13076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104,626</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8671</xdr:rowOff>
    </xdr:from>
    <xdr:to>
      <xdr:col>28</xdr:col>
      <xdr:colOff>314325</xdr:colOff>
      <xdr:row>76</xdr:row>
      <xdr:rowOff>21610</xdr:rowOff>
    </xdr:to>
    <xdr:cxnSp macro="">
      <xdr:nvCxnSpPr>
        <xdr:cNvPr id="849" name="直線コネクタ 848"/>
        <xdr:cNvCxnSpPr/>
      </xdr:nvCxnSpPr>
      <xdr:spPr>
        <a:xfrm flipV="1">
          <a:off x="18656300" y="13038871"/>
          <a:ext cx="889000" cy="1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135744</xdr:rowOff>
    </xdr:from>
    <xdr:to>
      <xdr:col>28</xdr:col>
      <xdr:colOff>365125</xdr:colOff>
      <xdr:row>76</xdr:row>
      <xdr:rowOff>65894</xdr:rowOff>
    </xdr:to>
    <xdr:sp macro="" textlink="">
      <xdr:nvSpPr>
        <xdr:cNvPr id="850" name="フローチャート : 判断 849"/>
        <xdr:cNvSpPr/>
      </xdr:nvSpPr>
      <xdr:spPr>
        <a:xfrm>
          <a:off x="19494500" y="12994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76</xdr:row>
      <xdr:rowOff>57022</xdr:rowOff>
    </xdr:from>
    <xdr:ext cx="599010" cy="259045"/>
    <xdr:sp macro="" textlink="">
      <xdr:nvSpPr>
        <xdr:cNvPr id="851" name="テキスト ボックス 850"/>
        <xdr:cNvSpPr txBox="1"/>
      </xdr:nvSpPr>
      <xdr:spPr>
        <a:xfrm>
          <a:off x="19245794" y="13087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102,254</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158051</xdr:rowOff>
    </xdr:from>
    <xdr:to>
      <xdr:col>27</xdr:col>
      <xdr:colOff>161925</xdr:colOff>
      <xdr:row>76</xdr:row>
      <xdr:rowOff>88201</xdr:rowOff>
    </xdr:to>
    <xdr:sp macro="" textlink="">
      <xdr:nvSpPr>
        <xdr:cNvPr id="852" name="フローチャート : 判断 851"/>
        <xdr:cNvSpPr/>
      </xdr:nvSpPr>
      <xdr:spPr>
        <a:xfrm>
          <a:off x="18605500" y="13016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79328</xdr:rowOff>
    </xdr:from>
    <xdr:ext cx="534377" cy="259045"/>
    <xdr:sp macro="" textlink="">
      <xdr:nvSpPr>
        <xdr:cNvPr id="853" name="テキスト ボックス 852"/>
        <xdr:cNvSpPr txBox="1"/>
      </xdr:nvSpPr>
      <xdr:spPr>
        <a:xfrm>
          <a:off x="18389111" y="13109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97,375</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4" name="テキスト ボックス 85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5" name="テキスト ボックス 85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6" name="テキスト ボックス 85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7" name="テキスト ボックス 85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8" name="テキスト ボックス 85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75</xdr:row>
      <xdr:rowOff>62172</xdr:rowOff>
    </xdr:from>
    <xdr:to>
      <xdr:col>32</xdr:col>
      <xdr:colOff>238125</xdr:colOff>
      <xdr:row>75</xdr:row>
      <xdr:rowOff>163773</xdr:rowOff>
    </xdr:to>
    <xdr:sp macro="" textlink="">
      <xdr:nvSpPr>
        <xdr:cNvPr id="859" name="円/楕円 858"/>
        <xdr:cNvSpPr/>
      </xdr:nvSpPr>
      <xdr:spPr>
        <a:xfrm>
          <a:off x="22110700" y="1292092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85049</xdr:rowOff>
    </xdr:from>
    <xdr:ext cx="599010" cy="259045"/>
    <xdr:sp macro="" textlink="">
      <xdr:nvSpPr>
        <xdr:cNvPr id="860" name="繰出金該当値テキスト"/>
        <xdr:cNvSpPr txBox="1"/>
      </xdr:nvSpPr>
      <xdr:spPr>
        <a:xfrm>
          <a:off x="22212300" y="12772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118,346</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94139</xdr:rowOff>
    </xdr:from>
    <xdr:to>
      <xdr:col>31</xdr:col>
      <xdr:colOff>85725</xdr:colOff>
      <xdr:row>76</xdr:row>
      <xdr:rowOff>24290</xdr:rowOff>
    </xdr:to>
    <xdr:sp macro="" textlink="">
      <xdr:nvSpPr>
        <xdr:cNvPr id="861" name="円/楕円 860"/>
        <xdr:cNvSpPr/>
      </xdr:nvSpPr>
      <xdr:spPr>
        <a:xfrm>
          <a:off x="21272500" y="1295288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74</xdr:row>
      <xdr:rowOff>40816</xdr:rowOff>
    </xdr:from>
    <xdr:ext cx="599010" cy="259045"/>
    <xdr:sp macro="" textlink="">
      <xdr:nvSpPr>
        <xdr:cNvPr id="862" name="テキスト ボックス 861"/>
        <xdr:cNvSpPr txBox="1"/>
      </xdr:nvSpPr>
      <xdr:spPr>
        <a:xfrm>
          <a:off x="21023794" y="12728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111,354</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117507</xdr:rowOff>
    </xdr:from>
    <xdr:to>
      <xdr:col>29</xdr:col>
      <xdr:colOff>568325</xdr:colOff>
      <xdr:row>76</xdr:row>
      <xdr:rowOff>47656</xdr:rowOff>
    </xdr:to>
    <xdr:sp macro="" textlink="">
      <xdr:nvSpPr>
        <xdr:cNvPr id="863" name="円/楕円 862"/>
        <xdr:cNvSpPr/>
      </xdr:nvSpPr>
      <xdr:spPr>
        <a:xfrm>
          <a:off x="20383500" y="1297625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74</xdr:row>
      <xdr:rowOff>64184</xdr:rowOff>
    </xdr:from>
    <xdr:ext cx="599010" cy="259045"/>
    <xdr:sp macro="" textlink="">
      <xdr:nvSpPr>
        <xdr:cNvPr id="864" name="テキスト ボックス 863"/>
        <xdr:cNvSpPr txBox="1"/>
      </xdr:nvSpPr>
      <xdr:spPr>
        <a:xfrm>
          <a:off x="20134794" y="12751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106,243</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129321</xdr:rowOff>
    </xdr:from>
    <xdr:to>
      <xdr:col>28</xdr:col>
      <xdr:colOff>365125</xdr:colOff>
      <xdr:row>76</xdr:row>
      <xdr:rowOff>59471</xdr:rowOff>
    </xdr:to>
    <xdr:sp macro="" textlink="">
      <xdr:nvSpPr>
        <xdr:cNvPr id="865" name="円/楕円 864"/>
        <xdr:cNvSpPr/>
      </xdr:nvSpPr>
      <xdr:spPr>
        <a:xfrm>
          <a:off x="19494500" y="12988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74</xdr:row>
      <xdr:rowOff>75998</xdr:rowOff>
    </xdr:from>
    <xdr:ext cx="599010" cy="259045"/>
    <xdr:sp macro="" textlink="">
      <xdr:nvSpPr>
        <xdr:cNvPr id="866" name="テキスト ボックス 865"/>
        <xdr:cNvSpPr txBox="1"/>
      </xdr:nvSpPr>
      <xdr:spPr>
        <a:xfrm>
          <a:off x="19245794" y="12763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103,659</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142260</xdr:rowOff>
    </xdr:from>
    <xdr:to>
      <xdr:col>27</xdr:col>
      <xdr:colOff>161925</xdr:colOff>
      <xdr:row>76</xdr:row>
      <xdr:rowOff>72410</xdr:rowOff>
    </xdr:to>
    <xdr:sp macro="" textlink="">
      <xdr:nvSpPr>
        <xdr:cNvPr id="867" name="円/楕円 866"/>
        <xdr:cNvSpPr/>
      </xdr:nvSpPr>
      <xdr:spPr>
        <a:xfrm>
          <a:off x="18605500" y="1300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74</xdr:row>
      <xdr:rowOff>88937</xdr:rowOff>
    </xdr:from>
    <xdr:ext cx="599010" cy="259045"/>
    <xdr:sp macro="" textlink="">
      <xdr:nvSpPr>
        <xdr:cNvPr id="868" name="テキスト ボックス 867"/>
        <xdr:cNvSpPr txBox="1"/>
      </xdr:nvSpPr>
      <xdr:spPr>
        <a:xfrm>
          <a:off x="18356794" y="12776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100,829</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9" name="正方形/長方形 86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0" name="正方形/長方形 86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1" name="正方形/長方形 87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2" name="正方形/長方形 87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3" name="正方形/長方形 87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4" name="正方形/長方形 87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5" name="正方形/長方形 87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6" name="正方形/長方形 87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7" name="テキスト ボックス 87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8" name="直線コネクタ 87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9" name="直線コネクタ 87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0" name="テキスト ボックス 87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2" name="テキスト ボックス 88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4" name="直線コネクタ 88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9" name="直線コネクタ 88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1" name="フローチャート : 判断 89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2" name="直線コネクタ 89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3" name="フローチャート : 判断 89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4" name="テキスト ボックス 893"/>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5" name="直線コネクタ 89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6" name="フローチャート : 判断 89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7" name="テキスト ボックス 896"/>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8" name="直線コネクタ 89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9" name="フローチャート : 判断 89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0" name="テキスト ボックス 899"/>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1" name="フローチャート : 判断 90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2" name="テキスト ボックス 901"/>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8" name="円/楕円 90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0" name="円/楕円 90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1" name="テキスト ボックス 910"/>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2" name="円/楕円 91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3" name="テキスト ボックス 912"/>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4" name="円/楕円 91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5" name="テキスト ボックス 914"/>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6" name="円/楕円 91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7" name="テキスト ボックス 916"/>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歳出決算総額は、住民一人当たり１，０４７，９８１円となっている。主な構成項目である人件費は、住民一人当たり１８８，９４１円となっており、人口の推移にも大きく影響される数値ではあるが年々増加傾向にある。</a:t>
          </a:r>
          <a:endParaRPr kumimoji="1" lang="en-US" altLang="ja-JP" sz="1300">
            <a:latin typeface="ＭＳ Ｐゴシック"/>
          </a:endParaRPr>
        </a:p>
        <a:p>
          <a:r>
            <a:rPr kumimoji="1" lang="ja-JP" altLang="en-US" sz="1300">
              <a:latin typeface="ＭＳ Ｐゴシック"/>
            </a:rPr>
            <a:t>　必要最小限の退職者補充により、職員数の削減を図っているが職員の平均年齢が高いことや再任用職員の雇用等も数値が高い要因となっている。</a:t>
          </a:r>
          <a:endParaRPr kumimoji="1" lang="en-US" altLang="ja-JP" sz="1300">
            <a:latin typeface="ＭＳ Ｐゴシック"/>
          </a:endParaRPr>
        </a:p>
        <a:p>
          <a:r>
            <a:rPr kumimoji="1" lang="ja-JP" altLang="en-US" sz="1300">
              <a:latin typeface="ＭＳ Ｐゴシック"/>
            </a:rPr>
            <a:t>　今後も適正な人員管理により人件費の抑制に努める。</a:t>
          </a:r>
          <a:endParaRPr kumimoji="1" lang="en-US" altLang="ja-JP" sz="1300">
            <a:latin typeface="ＭＳ Ｐゴシック"/>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北海道妹背牛町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3,110
3,097
48.64
3,310,094
3,259,214
50,880
2,102,805
3,072,530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10.7
13.0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44450</xdr:rowOff>
    </xdr:from>
    <xdr:to>
      <xdr:col>7</xdr:col>
      <xdr:colOff>638175</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150197</xdr:rowOff>
    </xdr:from>
    <xdr:to>
      <xdr:col>6</xdr:col>
      <xdr:colOff>510540</xdr:colOff>
      <xdr:row>38</xdr:row>
      <xdr:rowOff>86531</xdr:rowOff>
    </xdr:to>
    <xdr:cxnSp macro="">
      <xdr:nvCxnSpPr>
        <xdr:cNvPr id="55" name="直線コネクタ 54"/>
        <xdr:cNvCxnSpPr/>
      </xdr:nvCxnSpPr>
      <xdr:spPr>
        <a:xfrm flipV="1">
          <a:off x="4633595" y="5293697"/>
          <a:ext cx="1270" cy="1307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90358</xdr:rowOff>
    </xdr:from>
    <xdr:ext cx="469744" cy="259045"/>
    <xdr:sp macro="" textlink="">
      <xdr:nvSpPr>
        <xdr:cNvPr id="56" name="議会費最小値テキスト"/>
        <xdr:cNvSpPr txBox="1"/>
      </xdr:nvSpPr>
      <xdr:spPr>
        <a:xfrm>
          <a:off x="4686300" y="6605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6,791</a:t>
          </a:r>
          <a:endParaRPr kumimoji="1" lang="ja-JP" altLang="en-US" sz="1000" b="1">
            <a:latin typeface="ＭＳ Ｐゴシック"/>
          </a:endParaRPr>
        </a:p>
      </xdr:txBody>
    </xdr:sp>
    <xdr:clientData/>
  </xdr:oneCellAnchor>
  <xdr:twoCellAnchor>
    <xdr:from>
      <xdr:col>6</xdr:col>
      <xdr:colOff>422275</xdr:colOff>
      <xdr:row>38</xdr:row>
      <xdr:rowOff>86531</xdr:rowOff>
    </xdr:from>
    <xdr:to>
      <xdr:col>6</xdr:col>
      <xdr:colOff>600075</xdr:colOff>
      <xdr:row>38</xdr:row>
      <xdr:rowOff>86531</xdr:rowOff>
    </xdr:to>
    <xdr:cxnSp macro="">
      <xdr:nvCxnSpPr>
        <xdr:cNvPr id="57" name="直線コネクタ 56"/>
        <xdr:cNvCxnSpPr/>
      </xdr:nvCxnSpPr>
      <xdr:spPr>
        <a:xfrm>
          <a:off x="4546600" y="660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96874</xdr:rowOff>
    </xdr:from>
    <xdr:ext cx="534377" cy="259045"/>
    <xdr:sp macro="" textlink="">
      <xdr:nvSpPr>
        <xdr:cNvPr id="58" name="議会費最大値テキスト"/>
        <xdr:cNvSpPr txBox="1"/>
      </xdr:nvSpPr>
      <xdr:spPr>
        <a:xfrm>
          <a:off x="4686300" y="5068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75,449</a:t>
          </a:r>
          <a:endParaRPr kumimoji="1" lang="ja-JP" altLang="en-US" sz="1000" b="1">
            <a:latin typeface="ＭＳ Ｐゴシック"/>
          </a:endParaRPr>
        </a:p>
      </xdr:txBody>
    </xdr:sp>
    <xdr:clientData/>
  </xdr:oneCellAnchor>
  <xdr:twoCellAnchor>
    <xdr:from>
      <xdr:col>6</xdr:col>
      <xdr:colOff>422275</xdr:colOff>
      <xdr:row>30</xdr:row>
      <xdr:rowOff>150197</xdr:rowOff>
    </xdr:from>
    <xdr:to>
      <xdr:col>6</xdr:col>
      <xdr:colOff>600075</xdr:colOff>
      <xdr:row>30</xdr:row>
      <xdr:rowOff>150197</xdr:rowOff>
    </xdr:to>
    <xdr:cxnSp macro="">
      <xdr:nvCxnSpPr>
        <xdr:cNvPr id="59" name="直線コネクタ 58"/>
        <xdr:cNvCxnSpPr/>
      </xdr:nvCxnSpPr>
      <xdr:spPr>
        <a:xfrm>
          <a:off x="4546600" y="5293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150654</xdr:rowOff>
    </xdr:from>
    <xdr:to>
      <xdr:col>6</xdr:col>
      <xdr:colOff>511175</xdr:colOff>
      <xdr:row>36</xdr:row>
      <xdr:rowOff>168770</xdr:rowOff>
    </xdr:to>
    <xdr:cxnSp macro="">
      <xdr:nvCxnSpPr>
        <xdr:cNvPr id="60" name="直線コネクタ 59"/>
        <xdr:cNvCxnSpPr/>
      </xdr:nvCxnSpPr>
      <xdr:spPr>
        <a:xfrm>
          <a:off x="3797300" y="6322854"/>
          <a:ext cx="838200" cy="18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153147</xdr:rowOff>
    </xdr:from>
    <xdr:ext cx="534377" cy="259045"/>
    <xdr:sp macro="" textlink="">
      <xdr:nvSpPr>
        <xdr:cNvPr id="61" name="議会費平均値テキスト"/>
        <xdr:cNvSpPr txBox="1"/>
      </xdr:nvSpPr>
      <xdr:spPr>
        <a:xfrm>
          <a:off x="4686300" y="63253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17,495</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3270</xdr:rowOff>
    </xdr:from>
    <xdr:to>
      <xdr:col>6</xdr:col>
      <xdr:colOff>561975</xdr:colOff>
      <xdr:row>37</xdr:row>
      <xdr:rowOff>104870</xdr:rowOff>
    </xdr:to>
    <xdr:sp macro="" textlink="">
      <xdr:nvSpPr>
        <xdr:cNvPr id="62" name="フローチャート : 判断 61"/>
        <xdr:cNvSpPr/>
      </xdr:nvSpPr>
      <xdr:spPr>
        <a:xfrm>
          <a:off x="45847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150654</xdr:rowOff>
    </xdr:from>
    <xdr:to>
      <xdr:col>5</xdr:col>
      <xdr:colOff>358775</xdr:colOff>
      <xdr:row>37</xdr:row>
      <xdr:rowOff>6140</xdr:rowOff>
    </xdr:to>
    <xdr:cxnSp macro="">
      <xdr:nvCxnSpPr>
        <xdr:cNvPr id="63" name="直線コネクタ 62"/>
        <xdr:cNvCxnSpPr/>
      </xdr:nvCxnSpPr>
      <xdr:spPr>
        <a:xfrm flipV="1">
          <a:off x="2908300" y="6322854"/>
          <a:ext cx="889000" cy="26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158947</xdr:rowOff>
    </xdr:from>
    <xdr:to>
      <xdr:col>5</xdr:col>
      <xdr:colOff>409575</xdr:colOff>
      <xdr:row>37</xdr:row>
      <xdr:rowOff>89097</xdr:rowOff>
    </xdr:to>
    <xdr:sp macro="" textlink="">
      <xdr:nvSpPr>
        <xdr:cNvPr id="64" name="フローチャート : 判断 63"/>
        <xdr:cNvSpPr/>
      </xdr:nvSpPr>
      <xdr:spPr>
        <a:xfrm>
          <a:off x="3746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80224</xdr:rowOff>
    </xdr:from>
    <xdr:ext cx="534377" cy="259045"/>
    <xdr:sp macro="" textlink="">
      <xdr:nvSpPr>
        <xdr:cNvPr id="65" name="テキスト ボックス 64"/>
        <xdr:cNvSpPr txBox="1"/>
      </xdr:nvSpPr>
      <xdr:spPr>
        <a:xfrm>
          <a:off x="3530111" y="642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18,323</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6140</xdr:rowOff>
    </xdr:from>
    <xdr:to>
      <xdr:col>4</xdr:col>
      <xdr:colOff>155575</xdr:colOff>
      <xdr:row>37</xdr:row>
      <xdr:rowOff>22561</xdr:rowOff>
    </xdr:to>
    <xdr:cxnSp macro="">
      <xdr:nvCxnSpPr>
        <xdr:cNvPr id="66" name="直線コネクタ 65"/>
        <xdr:cNvCxnSpPr/>
      </xdr:nvCxnSpPr>
      <xdr:spPr>
        <a:xfrm flipV="1">
          <a:off x="2019300" y="6349790"/>
          <a:ext cx="889000" cy="16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159804</xdr:rowOff>
    </xdr:from>
    <xdr:to>
      <xdr:col>4</xdr:col>
      <xdr:colOff>206375</xdr:colOff>
      <xdr:row>37</xdr:row>
      <xdr:rowOff>89954</xdr:rowOff>
    </xdr:to>
    <xdr:sp macro="" textlink="">
      <xdr:nvSpPr>
        <xdr:cNvPr id="67" name="フローチャート : 判断 66"/>
        <xdr:cNvSpPr/>
      </xdr:nvSpPr>
      <xdr:spPr>
        <a:xfrm>
          <a:off x="2857500" y="633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81081</xdr:rowOff>
    </xdr:from>
    <xdr:ext cx="534377" cy="259045"/>
    <xdr:sp macro="" textlink="">
      <xdr:nvSpPr>
        <xdr:cNvPr id="68" name="テキスト ボックス 67"/>
        <xdr:cNvSpPr txBox="1"/>
      </xdr:nvSpPr>
      <xdr:spPr>
        <a:xfrm>
          <a:off x="2641111" y="642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18,278</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15418</xdr:rowOff>
    </xdr:from>
    <xdr:to>
      <xdr:col>2</xdr:col>
      <xdr:colOff>638175</xdr:colOff>
      <xdr:row>37</xdr:row>
      <xdr:rowOff>22561</xdr:rowOff>
    </xdr:to>
    <xdr:cxnSp macro="">
      <xdr:nvCxnSpPr>
        <xdr:cNvPr id="69" name="直線コネクタ 68"/>
        <xdr:cNvCxnSpPr/>
      </xdr:nvCxnSpPr>
      <xdr:spPr>
        <a:xfrm>
          <a:off x="1130300" y="6359068"/>
          <a:ext cx="889000" cy="7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161976</xdr:rowOff>
    </xdr:from>
    <xdr:to>
      <xdr:col>3</xdr:col>
      <xdr:colOff>3175</xdr:colOff>
      <xdr:row>37</xdr:row>
      <xdr:rowOff>92126</xdr:rowOff>
    </xdr:to>
    <xdr:sp macro="" textlink="">
      <xdr:nvSpPr>
        <xdr:cNvPr id="70" name="フローチャート : 判断 69"/>
        <xdr:cNvSpPr/>
      </xdr:nvSpPr>
      <xdr:spPr>
        <a:xfrm>
          <a:off x="1968500" y="633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83253</xdr:rowOff>
    </xdr:from>
    <xdr:ext cx="534377" cy="259045"/>
    <xdr:sp macro="" textlink="">
      <xdr:nvSpPr>
        <xdr:cNvPr id="71" name="テキスト ボックス 70"/>
        <xdr:cNvSpPr txBox="1"/>
      </xdr:nvSpPr>
      <xdr:spPr>
        <a:xfrm>
          <a:off x="1752111" y="6426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18,164</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163043</xdr:rowOff>
    </xdr:from>
    <xdr:to>
      <xdr:col>1</xdr:col>
      <xdr:colOff>485775</xdr:colOff>
      <xdr:row>37</xdr:row>
      <xdr:rowOff>93193</xdr:rowOff>
    </xdr:to>
    <xdr:sp macro="" textlink="">
      <xdr:nvSpPr>
        <xdr:cNvPr id="72" name="フローチャート : 判断 71"/>
        <xdr:cNvSpPr/>
      </xdr:nvSpPr>
      <xdr:spPr>
        <a:xfrm>
          <a:off x="1079500" y="63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84320</xdr:rowOff>
    </xdr:from>
    <xdr:ext cx="534377" cy="259045"/>
    <xdr:sp macro="" textlink="">
      <xdr:nvSpPr>
        <xdr:cNvPr id="73" name="テキスト ボックス 72"/>
        <xdr:cNvSpPr txBox="1"/>
      </xdr:nvSpPr>
      <xdr:spPr>
        <a:xfrm>
          <a:off x="863111" y="6427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18,108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117970</xdr:rowOff>
    </xdr:from>
    <xdr:to>
      <xdr:col>6</xdr:col>
      <xdr:colOff>561975</xdr:colOff>
      <xdr:row>37</xdr:row>
      <xdr:rowOff>48120</xdr:rowOff>
    </xdr:to>
    <xdr:sp macro="" textlink="">
      <xdr:nvSpPr>
        <xdr:cNvPr id="79" name="円/楕円 78"/>
        <xdr:cNvSpPr/>
      </xdr:nvSpPr>
      <xdr:spPr>
        <a:xfrm>
          <a:off x="4584700" y="629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140847</xdr:rowOff>
    </xdr:from>
    <xdr:ext cx="534377" cy="259045"/>
    <xdr:sp macro="" textlink="">
      <xdr:nvSpPr>
        <xdr:cNvPr id="80" name="議会費該当値テキスト"/>
        <xdr:cNvSpPr txBox="1"/>
      </xdr:nvSpPr>
      <xdr:spPr>
        <a:xfrm>
          <a:off x="4686300" y="6141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20,474</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99854</xdr:rowOff>
    </xdr:from>
    <xdr:to>
      <xdr:col>5</xdr:col>
      <xdr:colOff>409575</xdr:colOff>
      <xdr:row>37</xdr:row>
      <xdr:rowOff>30004</xdr:rowOff>
    </xdr:to>
    <xdr:sp macro="" textlink="">
      <xdr:nvSpPr>
        <xdr:cNvPr id="81" name="円/楕円 80"/>
        <xdr:cNvSpPr/>
      </xdr:nvSpPr>
      <xdr:spPr>
        <a:xfrm>
          <a:off x="3746500" y="6272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46531</xdr:rowOff>
    </xdr:from>
    <xdr:ext cx="534377" cy="259045"/>
    <xdr:sp macro="" textlink="">
      <xdr:nvSpPr>
        <xdr:cNvPr id="82" name="テキスト ボックス 81"/>
        <xdr:cNvSpPr txBox="1"/>
      </xdr:nvSpPr>
      <xdr:spPr>
        <a:xfrm>
          <a:off x="3530111" y="6047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21,425</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126790</xdr:rowOff>
    </xdr:from>
    <xdr:to>
      <xdr:col>4</xdr:col>
      <xdr:colOff>206375</xdr:colOff>
      <xdr:row>37</xdr:row>
      <xdr:rowOff>56940</xdr:rowOff>
    </xdr:to>
    <xdr:sp macro="" textlink="">
      <xdr:nvSpPr>
        <xdr:cNvPr id="83" name="円/楕円 82"/>
        <xdr:cNvSpPr/>
      </xdr:nvSpPr>
      <xdr:spPr>
        <a:xfrm>
          <a:off x="2857500" y="629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73467</xdr:rowOff>
    </xdr:from>
    <xdr:ext cx="534377" cy="259045"/>
    <xdr:sp macro="" textlink="">
      <xdr:nvSpPr>
        <xdr:cNvPr id="84" name="テキスト ボックス 83"/>
        <xdr:cNvSpPr txBox="1"/>
      </xdr:nvSpPr>
      <xdr:spPr>
        <a:xfrm>
          <a:off x="2641111" y="6074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20,011</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143211</xdr:rowOff>
    </xdr:from>
    <xdr:to>
      <xdr:col>3</xdr:col>
      <xdr:colOff>3175</xdr:colOff>
      <xdr:row>37</xdr:row>
      <xdr:rowOff>73361</xdr:rowOff>
    </xdr:to>
    <xdr:sp macro="" textlink="">
      <xdr:nvSpPr>
        <xdr:cNvPr id="85" name="円/楕円 84"/>
        <xdr:cNvSpPr/>
      </xdr:nvSpPr>
      <xdr:spPr>
        <a:xfrm>
          <a:off x="1968500" y="6315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89888</xdr:rowOff>
    </xdr:from>
    <xdr:ext cx="534377" cy="259045"/>
    <xdr:sp macro="" textlink="">
      <xdr:nvSpPr>
        <xdr:cNvPr id="86" name="テキスト ボックス 85"/>
        <xdr:cNvSpPr txBox="1"/>
      </xdr:nvSpPr>
      <xdr:spPr>
        <a:xfrm>
          <a:off x="1752111" y="6090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19,149</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136068</xdr:rowOff>
    </xdr:from>
    <xdr:to>
      <xdr:col>1</xdr:col>
      <xdr:colOff>485775</xdr:colOff>
      <xdr:row>37</xdr:row>
      <xdr:rowOff>66218</xdr:rowOff>
    </xdr:to>
    <xdr:sp macro="" textlink="">
      <xdr:nvSpPr>
        <xdr:cNvPr id="87" name="円/楕円 86"/>
        <xdr:cNvSpPr/>
      </xdr:nvSpPr>
      <xdr:spPr>
        <a:xfrm>
          <a:off x="1079500" y="6308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82745</xdr:rowOff>
    </xdr:from>
    <xdr:ext cx="534377" cy="259045"/>
    <xdr:sp macro="" textlink="">
      <xdr:nvSpPr>
        <xdr:cNvPr id="88" name="テキスト ボックス 87"/>
        <xdr:cNvSpPr txBox="1"/>
      </xdr:nvSpPr>
      <xdr:spPr>
        <a:xfrm>
          <a:off x="863111" y="6083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19,524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129/151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61,372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78414</xdr:rowOff>
    </xdr:from>
    <xdr:to>
      <xdr:col>6</xdr:col>
      <xdr:colOff>510540</xdr:colOff>
      <xdr:row>58</xdr:row>
      <xdr:rowOff>134450</xdr:rowOff>
    </xdr:to>
    <xdr:cxnSp macro="">
      <xdr:nvCxnSpPr>
        <xdr:cNvPr id="112" name="直線コネクタ 111"/>
        <xdr:cNvCxnSpPr/>
      </xdr:nvCxnSpPr>
      <xdr:spPr>
        <a:xfrm flipV="1">
          <a:off x="4633595" y="8650914"/>
          <a:ext cx="1270" cy="1427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138277</xdr:rowOff>
    </xdr:from>
    <xdr:ext cx="599010" cy="259045"/>
    <xdr:sp macro="" textlink="">
      <xdr:nvSpPr>
        <xdr:cNvPr id="113" name="総務費最小値テキスト"/>
        <xdr:cNvSpPr txBox="1"/>
      </xdr:nvSpPr>
      <xdr:spPr>
        <a:xfrm>
          <a:off x="4686300" y="10082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106,890</a:t>
          </a:r>
          <a:endParaRPr kumimoji="1" lang="ja-JP" altLang="en-US" sz="1000" b="1">
            <a:latin typeface="ＭＳ Ｐゴシック"/>
          </a:endParaRPr>
        </a:p>
      </xdr:txBody>
    </xdr:sp>
    <xdr:clientData/>
  </xdr:oneCellAnchor>
  <xdr:twoCellAnchor>
    <xdr:from>
      <xdr:col>6</xdr:col>
      <xdr:colOff>422275</xdr:colOff>
      <xdr:row>58</xdr:row>
      <xdr:rowOff>134450</xdr:rowOff>
    </xdr:from>
    <xdr:to>
      <xdr:col>6</xdr:col>
      <xdr:colOff>600075</xdr:colOff>
      <xdr:row>58</xdr:row>
      <xdr:rowOff>134450</xdr:rowOff>
    </xdr:to>
    <xdr:cxnSp macro="">
      <xdr:nvCxnSpPr>
        <xdr:cNvPr id="114" name="直線コネクタ 113"/>
        <xdr:cNvCxnSpPr/>
      </xdr:nvCxnSpPr>
      <xdr:spPr>
        <a:xfrm>
          <a:off x="4546600" y="10078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25091</xdr:rowOff>
    </xdr:from>
    <xdr:ext cx="690189" cy="259045"/>
    <xdr:sp macro="" textlink="">
      <xdr:nvSpPr>
        <xdr:cNvPr id="115" name="総務費最大値テキスト"/>
        <xdr:cNvSpPr txBox="1"/>
      </xdr:nvSpPr>
      <xdr:spPr>
        <a:xfrm>
          <a:off x="4686300" y="84261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1,980,428</a:t>
          </a:r>
          <a:endParaRPr kumimoji="1" lang="ja-JP" altLang="en-US" sz="1000" b="1">
            <a:latin typeface="ＭＳ Ｐゴシック"/>
          </a:endParaRPr>
        </a:p>
      </xdr:txBody>
    </xdr:sp>
    <xdr:clientData/>
  </xdr:oneCellAnchor>
  <xdr:twoCellAnchor>
    <xdr:from>
      <xdr:col>6</xdr:col>
      <xdr:colOff>422275</xdr:colOff>
      <xdr:row>50</xdr:row>
      <xdr:rowOff>78414</xdr:rowOff>
    </xdr:from>
    <xdr:to>
      <xdr:col>6</xdr:col>
      <xdr:colOff>600075</xdr:colOff>
      <xdr:row>50</xdr:row>
      <xdr:rowOff>78414</xdr:rowOff>
    </xdr:to>
    <xdr:cxnSp macro="">
      <xdr:nvCxnSpPr>
        <xdr:cNvPr id="116" name="直線コネクタ 115"/>
        <xdr:cNvCxnSpPr/>
      </xdr:nvCxnSpPr>
      <xdr:spPr>
        <a:xfrm>
          <a:off x="4546600" y="8650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82952</xdr:rowOff>
    </xdr:from>
    <xdr:to>
      <xdr:col>6</xdr:col>
      <xdr:colOff>511175</xdr:colOff>
      <xdr:row>58</xdr:row>
      <xdr:rowOff>97212</xdr:rowOff>
    </xdr:to>
    <xdr:cxnSp macro="">
      <xdr:nvCxnSpPr>
        <xdr:cNvPr id="117" name="直線コネクタ 116"/>
        <xdr:cNvCxnSpPr/>
      </xdr:nvCxnSpPr>
      <xdr:spPr>
        <a:xfrm flipV="1">
          <a:off x="3797300" y="10027052"/>
          <a:ext cx="838200" cy="14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156007</xdr:rowOff>
    </xdr:from>
    <xdr:ext cx="599010" cy="259045"/>
    <xdr:sp macro="" textlink="">
      <xdr:nvSpPr>
        <xdr:cNvPr id="118" name="総務費平均値テキスト"/>
        <xdr:cNvSpPr txBox="1"/>
      </xdr:nvSpPr>
      <xdr:spPr>
        <a:xfrm>
          <a:off x="4686300" y="97572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266,956</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133130</xdr:rowOff>
    </xdr:from>
    <xdr:to>
      <xdr:col>6</xdr:col>
      <xdr:colOff>561975</xdr:colOff>
      <xdr:row>58</xdr:row>
      <xdr:rowOff>63280</xdr:rowOff>
    </xdr:to>
    <xdr:sp macro="" textlink="">
      <xdr:nvSpPr>
        <xdr:cNvPr id="119" name="フローチャート : 判断 118"/>
        <xdr:cNvSpPr/>
      </xdr:nvSpPr>
      <xdr:spPr>
        <a:xfrm>
          <a:off x="4584700" y="990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97212</xdr:rowOff>
    </xdr:from>
    <xdr:to>
      <xdr:col>5</xdr:col>
      <xdr:colOff>358775</xdr:colOff>
      <xdr:row>58</xdr:row>
      <xdr:rowOff>129823</xdr:rowOff>
    </xdr:to>
    <xdr:cxnSp macro="">
      <xdr:nvCxnSpPr>
        <xdr:cNvPr id="120" name="直線コネクタ 119"/>
        <xdr:cNvCxnSpPr/>
      </xdr:nvCxnSpPr>
      <xdr:spPr>
        <a:xfrm flipV="1">
          <a:off x="2908300" y="10041312"/>
          <a:ext cx="889000" cy="32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134207</xdr:rowOff>
    </xdr:from>
    <xdr:to>
      <xdr:col>5</xdr:col>
      <xdr:colOff>409575</xdr:colOff>
      <xdr:row>58</xdr:row>
      <xdr:rowOff>64357</xdr:rowOff>
    </xdr:to>
    <xdr:sp macro="" textlink="">
      <xdr:nvSpPr>
        <xdr:cNvPr id="121" name="フローチャート : 判断 120"/>
        <xdr:cNvSpPr/>
      </xdr:nvSpPr>
      <xdr:spPr>
        <a:xfrm>
          <a:off x="3746500" y="990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80884</xdr:rowOff>
    </xdr:from>
    <xdr:ext cx="599010" cy="259045"/>
    <xdr:sp macro="" textlink="">
      <xdr:nvSpPr>
        <xdr:cNvPr id="122" name="テキスト ボックス 121"/>
        <xdr:cNvSpPr txBox="1"/>
      </xdr:nvSpPr>
      <xdr:spPr>
        <a:xfrm>
          <a:off x="3497794" y="9682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265,543</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104120</xdr:rowOff>
    </xdr:from>
    <xdr:to>
      <xdr:col>4</xdr:col>
      <xdr:colOff>155575</xdr:colOff>
      <xdr:row>58</xdr:row>
      <xdr:rowOff>129823</xdr:rowOff>
    </xdr:to>
    <xdr:cxnSp macro="">
      <xdr:nvCxnSpPr>
        <xdr:cNvPr id="123" name="直線コネクタ 122"/>
        <xdr:cNvCxnSpPr/>
      </xdr:nvCxnSpPr>
      <xdr:spPr>
        <a:xfrm>
          <a:off x="2019300" y="10048220"/>
          <a:ext cx="889000" cy="25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152595</xdr:rowOff>
    </xdr:from>
    <xdr:to>
      <xdr:col>4</xdr:col>
      <xdr:colOff>206375</xdr:colOff>
      <xdr:row>58</xdr:row>
      <xdr:rowOff>82745</xdr:rowOff>
    </xdr:to>
    <xdr:sp macro="" textlink="">
      <xdr:nvSpPr>
        <xdr:cNvPr id="124" name="フローチャート : 判断 123"/>
        <xdr:cNvSpPr/>
      </xdr:nvSpPr>
      <xdr:spPr>
        <a:xfrm>
          <a:off x="2857500" y="99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99272</xdr:rowOff>
    </xdr:from>
    <xdr:ext cx="599010" cy="259045"/>
    <xdr:sp macro="" textlink="">
      <xdr:nvSpPr>
        <xdr:cNvPr id="125" name="テキスト ボックス 124"/>
        <xdr:cNvSpPr txBox="1"/>
      </xdr:nvSpPr>
      <xdr:spPr>
        <a:xfrm>
          <a:off x="2608794" y="9700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241,411</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104120</xdr:rowOff>
    </xdr:from>
    <xdr:to>
      <xdr:col>2</xdr:col>
      <xdr:colOff>638175</xdr:colOff>
      <xdr:row>58</xdr:row>
      <xdr:rowOff>124732</xdr:rowOff>
    </xdr:to>
    <xdr:cxnSp macro="">
      <xdr:nvCxnSpPr>
        <xdr:cNvPr id="126" name="直線コネクタ 125"/>
        <xdr:cNvCxnSpPr/>
      </xdr:nvCxnSpPr>
      <xdr:spPr>
        <a:xfrm flipV="1">
          <a:off x="1130300" y="10048220"/>
          <a:ext cx="889000" cy="20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146458</xdr:rowOff>
    </xdr:from>
    <xdr:to>
      <xdr:col>3</xdr:col>
      <xdr:colOff>3175</xdr:colOff>
      <xdr:row>58</xdr:row>
      <xdr:rowOff>76608</xdr:rowOff>
    </xdr:to>
    <xdr:sp macro="" textlink="">
      <xdr:nvSpPr>
        <xdr:cNvPr id="127" name="フローチャート : 判断 126"/>
        <xdr:cNvSpPr/>
      </xdr:nvSpPr>
      <xdr:spPr>
        <a:xfrm>
          <a:off x="1968500" y="991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93135</xdr:rowOff>
    </xdr:from>
    <xdr:ext cx="599010" cy="259045"/>
    <xdr:sp macro="" textlink="">
      <xdr:nvSpPr>
        <xdr:cNvPr id="128" name="テキスト ボックス 127"/>
        <xdr:cNvSpPr txBox="1"/>
      </xdr:nvSpPr>
      <xdr:spPr>
        <a:xfrm>
          <a:off x="1719794" y="9694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249,465</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141426</xdr:rowOff>
    </xdr:from>
    <xdr:to>
      <xdr:col>1</xdr:col>
      <xdr:colOff>485775</xdr:colOff>
      <xdr:row>58</xdr:row>
      <xdr:rowOff>71576</xdr:rowOff>
    </xdr:to>
    <xdr:sp macro="" textlink="">
      <xdr:nvSpPr>
        <xdr:cNvPr id="129" name="フローチャート : 判断 128"/>
        <xdr:cNvSpPr/>
      </xdr:nvSpPr>
      <xdr:spPr>
        <a:xfrm>
          <a:off x="1079500" y="9914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88103</xdr:rowOff>
    </xdr:from>
    <xdr:ext cx="599010" cy="259045"/>
    <xdr:sp macro="" textlink="">
      <xdr:nvSpPr>
        <xdr:cNvPr id="130" name="テキスト ボックス 129"/>
        <xdr:cNvSpPr txBox="1"/>
      </xdr:nvSpPr>
      <xdr:spPr>
        <a:xfrm>
          <a:off x="830794" y="9689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256,068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32152</xdr:rowOff>
    </xdr:from>
    <xdr:to>
      <xdr:col>6</xdr:col>
      <xdr:colOff>561975</xdr:colOff>
      <xdr:row>58</xdr:row>
      <xdr:rowOff>133752</xdr:rowOff>
    </xdr:to>
    <xdr:sp macro="" textlink="">
      <xdr:nvSpPr>
        <xdr:cNvPr id="136" name="円/楕円 135"/>
        <xdr:cNvSpPr/>
      </xdr:nvSpPr>
      <xdr:spPr>
        <a:xfrm>
          <a:off x="4584700" y="997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118529</xdr:rowOff>
    </xdr:from>
    <xdr:ext cx="599010" cy="259045"/>
    <xdr:sp macro="" textlink="">
      <xdr:nvSpPr>
        <xdr:cNvPr id="137" name="総務費該当値テキスト"/>
        <xdr:cNvSpPr txBox="1"/>
      </xdr:nvSpPr>
      <xdr:spPr>
        <a:xfrm>
          <a:off x="4686300" y="9891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174,472</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46412</xdr:rowOff>
    </xdr:from>
    <xdr:to>
      <xdr:col>5</xdr:col>
      <xdr:colOff>409575</xdr:colOff>
      <xdr:row>58</xdr:row>
      <xdr:rowOff>148012</xdr:rowOff>
    </xdr:to>
    <xdr:sp macro="" textlink="">
      <xdr:nvSpPr>
        <xdr:cNvPr id="138" name="円/楕円 137"/>
        <xdr:cNvSpPr/>
      </xdr:nvSpPr>
      <xdr:spPr>
        <a:xfrm>
          <a:off x="3746500" y="9990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139139</xdr:rowOff>
    </xdr:from>
    <xdr:ext cx="599010" cy="259045"/>
    <xdr:sp macro="" textlink="">
      <xdr:nvSpPr>
        <xdr:cNvPr id="139" name="テキスト ボックス 138"/>
        <xdr:cNvSpPr txBox="1"/>
      </xdr:nvSpPr>
      <xdr:spPr>
        <a:xfrm>
          <a:off x="3497794" y="10083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155,759</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79023</xdr:rowOff>
    </xdr:from>
    <xdr:to>
      <xdr:col>4</xdr:col>
      <xdr:colOff>206375</xdr:colOff>
      <xdr:row>59</xdr:row>
      <xdr:rowOff>9173</xdr:rowOff>
    </xdr:to>
    <xdr:sp macro="" textlink="">
      <xdr:nvSpPr>
        <xdr:cNvPr id="140" name="円/楕円 139"/>
        <xdr:cNvSpPr/>
      </xdr:nvSpPr>
      <xdr:spPr>
        <a:xfrm>
          <a:off x="2857500" y="1002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59</xdr:row>
      <xdr:rowOff>300</xdr:rowOff>
    </xdr:from>
    <xdr:ext cx="599010" cy="259045"/>
    <xdr:sp macro="" textlink="">
      <xdr:nvSpPr>
        <xdr:cNvPr id="141" name="テキスト ボックス 140"/>
        <xdr:cNvSpPr txBox="1"/>
      </xdr:nvSpPr>
      <xdr:spPr>
        <a:xfrm>
          <a:off x="2608794" y="10115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112,962</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53320</xdr:rowOff>
    </xdr:from>
    <xdr:to>
      <xdr:col>3</xdr:col>
      <xdr:colOff>3175</xdr:colOff>
      <xdr:row>58</xdr:row>
      <xdr:rowOff>154920</xdr:rowOff>
    </xdr:to>
    <xdr:sp macro="" textlink="">
      <xdr:nvSpPr>
        <xdr:cNvPr id="142" name="円/楕円 141"/>
        <xdr:cNvSpPr/>
      </xdr:nvSpPr>
      <xdr:spPr>
        <a:xfrm>
          <a:off x="1968500" y="999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146047</xdr:rowOff>
    </xdr:from>
    <xdr:ext cx="599010" cy="259045"/>
    <xdr:sp macro="" textlink="">
      <xdr:nvSpPr>
        <xdr:cNvPr id="143" name="テキスト ボックス 142"/>
        <xdr:cNvSpPr txBox="1"/>
      </xdr:nvSpPr>
      <xdr:spPr>
        <a:xfrm>
          <a:off x="1719794" y="10090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146,693</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73932</xdr:rowOff>
    </xdr:from>
    <xdr:to>
      <xdr:col>1</xdr:col>
      <xdr:colOff>485775</xdr:colOff>
      <xdr:row>59</xdr:row>
      <xdr:rowOff>4082</xdr:rowOff>
    </xdr:to>
    <xdr:sp macro="" textlink="">
      <xdr:nvSpPr>
        <xdr:cNvPr id="144" name="円/楕円 143"/>
        <xdr:cNvSpPr/>
      </xdr:nvSpPr>
      <xdr:spPr>
        <a:xfrm>
          <a:off x="1079500" y="10018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166659</xdr:rowOff>
    </xdr:from>
    <xdr:ext cx="599010" cy="259045"/>
    <xdr:sp macro="" textlink="">
      <xdr:nvSpPr>
        <xdr:cNvPr id="145" name="テキスト ボックス 144"/>
        <xdr:cNvSpPr txBox="1"/>
      </xdr:nvSpPr>
      <xdr:spPr>
        <a:xfrm>
          <a:off x="830794" y="10110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119,643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93/151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196,426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7" name="テキスト ボックス 156"/>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52766</xdr:rowOff>
    </xdr:from>
    <xdr:to>
      <xdr:col>6</xdr:col>
      <xdr:colOff>510540</xdr:colOff>
      <xdr:row>77</xdr:row>
      <xdr:rowOff>32708</xdr:rowOff>
    </xdr:to>
    <xdr:cxnSp macro="">
      <xdr:nvCxnSpPr>
        <xdr:cNvPr id="167" name="直線コネクタ 166"/>
        <xdr:cNvCxnSpPr/>
      </xdr:nvCxnSpPr>
      <xdr:spPr>
        <a:xfrm flipV="1">
          <a:off x="4633595" y="12054266"/>
          <a:ext cx="1270" cy="1180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36535</xdr:rowOff>
    </xdr:from>
    <xdr:ext cx="599010" cy="259045"/>
    <xdr:sp macro="" textlink="">
      <xdr:nvSpPr>
        <xdr:cNvPr id="168" name="民生費最小値テキスト"/>
        <xdr:cNvSpPr txBox="1"/>
      </xdr:nvSpPr>
      <xdr:spPr>
        <a:xfrm>
          <a:off x="4686300" y="13238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121,803</a:t>
          </a:r>
          <a:endParaRPr kumimoji="1" lang="ja-JP" altLang="en-US" sz="1000" b="1">
            <a:latin typeface="ＭＳ Ｐゴシック"/>
          </a:endParaRPr>
        </a:p>
      </xdr:txBody>
    </xdr:sp>
    <xdr:clientData/>
  </xdr:oneCellAnchor>
  <xdr:twoCellAnchor>
    <xdr:from>
      <xdr:col>6</xdr:col>
      <xdr:colOff>422275</xdr:colOff>
      <xdr:row>77</xdr:row>
      <xdr:rowOff>32708</xdr:rowOff>
    </xdr:from>
    <xdr:to>
      <xdr:col>6</xdr:col>
      <xdr:colOff>600075</xdr:colOff>
      <xdr:row>77</xdr:row>
      <xdr:rowOff>32708</xdr:rowOff>
    </xdr:to>
    <xdr:cxnSp macro="">
      <xdr:nvCxnSpPr>
        <xdr:cNvPr id="169" name="直線コネクタ 168"/>
        <xdr:cNvCxnSpPr/>
      </xdr:nvCxnSpPr>
      <xdr:spPr>
        <a:xfrm>
          <a:off x="4546600" y="13234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170893</xdr:rowOff>
    </xdr:from>
    <xdr:ext cx="599010" cy="259045"/>
    <xdr:sp macro="" textlink="">
      <xdr:nvSpPr>
        <xdr:cNvPr id="170" name="民生費最大値テキスト"/>
        <xdr:cNvSpPr txBox="1"/>
      </xdr:nvSpPr>
      <xdr:spPr>
        <a:xfrm>
          <a:off x="4686300" y="11829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638,029</a:t>
          </a:r>
          <a:endParaRPr kumimoji="1" lang="ja-JP" altLang="en-US" sz="1000" b="1">
            <a:latin typeface="ＭＳ Ｐゴシック"/>
          </a:endParaRPr>
        </a:p>
      </xdr:txBody>
    </xdr:sp>
    <xdr:clientData/>
  </xdr:oneCellAnchor>
  <xdr:twoCellAnchor>
    <xdr:from>
      <xdr:col>6</xdr:col>
      <xdr:colOff>422275</xdr:colOff>
      <xdr:row>70</xdr:row>
      <xdr:rowOff>52766</xdr:rowOff>
    </xdr:from>
    <xdr:to>
      <xdr:col>6</xdr:col>
      <xdr:colOff>600075</xdr:colOff>
      <xdr:row>70</xdr:row>
      <xdr:rowOff>52766</xdr:rowOff>
    </xdr:to>
    <xdr:cxnSp macro="">
      <xdr:nvCxnSpPr>
        <xdr:cNvPr id="171" name="直線コネクタ 170"/>
        <xdr:cNvCxnSpPr/>
      </xdr:nvCxnSpPr>
      <xdr:spPr>
        <a:xfrm>
          <a:off x="4546600" y="12054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24936</xdr:rowOff>
    </xdr:from>
    <xdr:to>
      <xdr:col>6</xdr:col>
      <xdr:colOff>511175</xdr:colOff>
      <xdr:row>76</xdr:row>
      <xdr:rowOff>51144</xdr:rowOff>
    </xdr:to>
    <xdr:cxnSp macro="">
      <xdr:nvCxnSpPr>
        <xdr:cNvPr id="172" name="直線コネクタ 171"/>
        <xdr:cNvCxnSpPr/>
      </xdr:nvCxnSpPr>
      <xdr:spPr>
        <a:xfrm flipV="1">
          <a:off x="3797300" y="13055136"/>
          <a:ext cx="838200" cy="26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132052</xdr:rowOff>
    </xdr:from>
    <xdr:ext cx="599010" cy="259045"/>
    <xdr:sp macro="" textlink="">
      <xdr:nvSpPr>
        <xdr:cNvPr id="173" name="民生費平均値テキスト"/>
        <xdr:cNvSpPr txBox="1"/>
      </xdr:nvSpPr>
      <xdr:spPr>
        <a:xfrm>
          <a:off x="4686300" y="128193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216,131</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109175</xdr:rowOff>
    </xdr:from>
    <xdr:to>
      <xdr:col>6</xdr:col>
      <xdr:colOff>561975</xdr:colOff>
      <xdr:row>76</xdr:row>
      <xdr:rowOff>39325</xdr:rowOff>
    </xdr:to>
    <xdr:sp macro="" textlink="">
      <xdr:nvSpPr>
        <xdr:cNvPr id="174" name="フローチャート : 判断 173"/>
        <xdr:cNvSpPr/>
      </xdr:nvSpPr>
      <xdr:spPr>
        <a:xfrm>
          <a:off x="4584700" y="1296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51144</xdr:rowOff>
    </xdr:from>
    <xdr:to>
      <xdr:col>5</xdr:col>
      <xdr:colOff>358775</xdr:colOff>
      <xdr:row>76</xdr:row>
      <xdr:rowOff>58339</xdr:rowOff>
    </xdr:to>
    <xdr:cxnSp macro="">
      <xdr:nvCxnSpPr>
        <xdr:cNvPr id="175" name="直線コネクタ 174"/>
        <xdr:cNvCxnSpPr/>
      </xdr:nvCxnSpPr>
      <xdr:spPr>
        <a:xfrm flipV="1">
          <a:off x="2908300" y="13081344"/>
          <a:ext cx="889000" cy="7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129079</xdr:rowOff>
    </xdr:from>
    <xdr:to>
      <xdr:col>5</xdr:col>
      <xdr:colOff>409575</xdr:colOff>
      <xdr:row>76</xdr:row>
      <xdr:rowOff>59229</xdr:rowOff>
    </xdr:to>
    <xdr:sp macro="" textlink="">
      <xdr:nvSpPr>
        <xdr:cNvPr id="176" name="フローチャート : 判断 175"/>
        <xdr:cNvSpPr/>
      </xdr:nvSpPr>
      <xdr:spPr>
        <a:xfrm>
          <a:off x="3746500" y="12987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75756</xdr:rowOff>
    </xdr:from>
    <xdr:ext cx="599010" cy="259045"/>
    <xdr:sp macro="" textlink="">
      <xdr:nvSpPr>
        <xdr:cNvPr id="177" name="テキスト ボックス 176"/>
        <xdr:cNvSpPr txBox="1"/>
      </xdr:nvSpPr>
      <xdr:spPr>
        <a:xfrm>
          <a:off x="3497794" y="12763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207,424</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58339</xdr:rowOff>
    </xdr:from>
    <xdr:to>
      <xdr:col>4</xdr:col>
      <xdr:colOff>155575</xdr:colOff>
      <xdr:row>76</xdr:row>
      <xdr:rowOff>95493</xdr:rowOff>
    </xdr:to>
    <xdr:cxnSp macro="">
      <xdr:nvCxnSpPr>
        <xdr:cNvPr id="178" name="直線コネクタ 177"/>
        <xdr:cNvCxnSpPr/>
      </xdr:nvCxnSpPr>
      <xdr:spPr>
        <a:xfrm flipV="1">
          <a:off x="2019300" y="13088539"/>
          <a:ext cx="889000" cy="37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132611</xdr:rowOff>
    </xdr:from>
    <xdr:to>
      <xdr:col>4</xdr:col>
      <xdr:colOff>206375</xdr:colOff>
      <xdr:row>76</xdr:row>
      <xdr:rowOff>62761</xdr:rowOff>
    </xdr:to>
    <xdr:sp macro="" textlink="">
      <xdr:nvSpPr>
        <xdr:cNvPr id="179" name="フローチャート : 判断 178"/>
        <xdr:cNvSpPr/>
      </xdr:nvSpPr>
      <xdr:spPr>
        <a:xfrm>
          <a:off x="2857500" y="12991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79288</xdr:rowOff>
    </xdr:from>
    <xdr:ext cx="599010" cy="259045"/>
    <xdr:sp macro="" textlink="">
      <xdr:nvSpPr>
        <xdr:cNvPr id="180" name="テキスト ボックス 179"/>
        <xdr:cNvSpPr txBox="1"/>
      </xdr:nvSpPr>
      <xdr:spPr>
        <a:xfrm>
          <a:off x="2608794" y="12766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205,879</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95493</xdr:rowOff>
    </xdr:from>
    <xdr:to>
      <xdr:col>2</xdr:col>
      <xdr:colOff>638175</xdr:colOff>
      <xdr:row>76</xdr:row>
      <xdr:rowOff>121300</xdr:rowOff>
    </xdr:to>
    <xdr:cxnSp macro="">
      <xdr:nvCxnSpPr>
        <xdr:cNvPr id="181" name="直線コネクタ 180"/>
        <xdr:cNvCxnSpPr/>
      </xdr:nvCxnSpPr>
      <xdr:spPr>
        <a:xfrm flipV="1">
          <a:off x="1130300" y="13125693"/>
          <a:ext cx="889000" cy="25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165410</xdr:rowOff>
    </xdr:from>
    <xdr:to>
      <xdr:col>3</xdr:col>
      <xdr:colOff>3175</xdr:colOff>
      <xdr:row>76</xdr:row>
      <xdr:rowOff>95560</xdr:rowOff>
    </xdr:to>
    <xdr:sp macro="" textlink="">
      <xdr:nvSpPr>
        <xdr:cNvPr id="182" name="フローチャート : 判断 181"/>
        <xdr:cNvSpPr/>
      </xdr:nvSpPr>
      <xdr:spPr>
        <a:xfrm>
          <a:off x="1968500" y="1302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112087</xdr:rowOff>
    </xdr:from>
    <xdr:ext cx="599010" cy="259045"/>
    <xdr:sp macro="" textlink="">
      <xdr:nvSpPr>
        <xdr:cNvPr id="183" name="テキスト ボックス 182"/>
        <xdr:cNvSpPr txBox="1"/>
      </xdr:nvSpPr>
      <xdr:spPr>
        <a:xfrm>
          <a:off x="1719794" y="12799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191,531</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145924</xdr:rowOff>
    </xdr:from>
    <xdr:to>
      <xdr:col>1</xdr:col>
      <xdr:colOff>485775</xdr:colOff>
      <xdr:row>76</xdr:row>
      <xdr:rowOff>76074</xdr:rowOff>
    </xdr:to>
    <xdr:sp macro="" textlink="">
      <xdr:nvSpPr>
        <xdr:cNvPr id="184" name="フローチャート : 判断 183"/>
        <xdr:cNvSpPr/>
      </xdr:nvSpPr>
      <xdr:spPr>
        <a:xfrm>
          <a:off x="1079500" y="1300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92601</xdr:rowOff>
    </xdr:from>
    <xdr:ext cx="599010" cy="259045"/>
    <xdr:sp macro="" textlink="">
      <xdr:nvSpPr>
        <xdr:cNvPr id="185" name="テキスト ボックス 184"/>
        <xdr:cNvSpPr txBox="1"/>
      </xdr:nvSpPr>
      <xdr:spPr>
        <a:xfrm>
          <a:off x="830794" y="12779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200,055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75</xdr:row>
      <xdr:rowOff>145586</xdr:rowOff>
    </xdr:from>
    <xdr:to>
      <xdr:col>6</xdr:col>
      <xdr:colOff>561975</xdr:colOff>
      <xdr:row>76</xdr:row>
      <xdr:rowOff>75735</xdr:rowOff>
    </xdr:to>
    <xdr:sp macro="" textlink="">
      <xdr:nvSpPr>
        <xdr:cNvPr id="191" name="円/楕円 190"/>
        <xdr:cNvSpPr/>
      </xdr:nvSpPr>
      <xdr:spPr>
        <a:xfrm>
          <a:off x="4584700" y="130043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124013</xdr:rowOff>
    </xdr:from>
    <xdr:ext cx="599010" cy="259045"/>
    <xdr:sp macro="" textlink="">
      <xdr:nvSpPr>
        <xdr:cNvPr id="192" name="民生費該当値テキスト"/>
        <xdr:cNvSpPr txBox="1"/>
      </xdr:nvSpPr>
      <xdr:spPr>
        <a:xfrm>
          <a:off x="4686300" y="12982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200,203</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344</xdr:rowOff>
    </xdr:from>
    <xdr:to>
      <xdr:col>5</xdr:col>
      <xdr:colOff>409575</xdr:colOff>
      <xdr:row>76</xdr:row>
      <xdr:rowOff>101944</xdr:rowOff>
    </xdr:to>
    <xdr:sp macro="" textlink="">
      <xdr:nvSpPr>
        <xdr:cNvPr id="193" name="円/楕円 192"/>
        <xdr:cNvSpPr/>
      </xdr:nvSpPr>
      <xdr:spPr>
        <a:xfrm>
          <a:off x="3746500" y="13030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93071</xdr:rowOff>
    </xdr:from>
    <xdr:ext cx="599010" cy="259045"/>
    <xdr:sp macro="" textlink="">
      <xdr:nvSpPr>
        <xdr:cNvPr id="194" name="テキスト ボックス 193"/>
        <xdr:cNvSpPr txBox="1"/>
      </xdr:nvSpPr>
      <xdr:spPr>
        <a:xfrm>
          <a:off x="3497794" y="13123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188,738</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7539</xdr:rowOff>
    </xdr:from>
    <xdr:to>
      <xdr:col>4</xdr:col>
      <xdr:colOff>206375</xdr:colOff>
      <xdr:row>76</xdr:row>
      <xdr:rowOff>109139</xdr:rowOff>
    </xdr:to>
    <xdr:sp macro="" textlink="">
      <xdr:nvSpPr>
        <xdr:cNvPr id="195" name="円/楕円 194"/>
        <xdr:cNvSpPr/>
      </xdr:nvSpPr>
      <xdr:spPr>
        <a:xfrm>
          <a:off x="2857500" y="13037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100266</xdr:rowOff>
    </xdr:from>
    <xdr:ext cx="599010" cy="259045"/>
    <xdr:sp macro="" textlink="">
      <xdr:nvSpPr>
        <xdr:cNvPr id="196" name="テキスト ボックス 195"/>
        <xdr:cNvSpPr txBox="1"/>
      </xdr:nvSpPr>
      <xdr:spPr>
        <a:xfrm>
          <a:off x="2608794" y="13130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185,591</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44693</xdr:rowOff>
    </xdr:from>
    <xdr:to>
      <xdr:col>3</xdr:col>
      <xdr:colOff>3175</xdr:colOff>
      <xdr:row>76</xdr:row>
      <xdr:rowOff>146293</xdr:rowOff>
    </xdr:to>
    <xdr:sp macro="" textlink="">
      <xdr:nvSpPr>
        <xdr:cNvPr id="197" name="円/楕円 196"/>
        <xdr:cNvSpPr/>
      </xdr:nvSpPr>
      <xdr:spPr>
        <a:xfrm>
          <a:off x="1968500" y="13074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137420</xdr:rowOff>
    </xdr:from>
    <xdr:ext cx="599010" cy="259045"/>
    <xdr:sp macro="" textlink="">
      <xdr:nvSpPr>
        <xdr:cNvPr id="198" name="テキスト ボックス 197"/>
        <xdr:cNvSpPr txBox="1"/>
      </xdr:nvSpPr>
      <xdr:spPr>
        <a:xfrm>
          <a:off x="1719794" y="13167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169,338</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70500</xdr:rowOff>
    </xdr:from>
    <xdr:to>
      <xdr:col>1</xdr:col>
      <xdr:colOff>485775</xdr:colOff>
      <xdr:row>77</xdr:row>
      <xdr:rowOff>650</xdr:rowOff>
    </xdr:to>
    <xdr:sp macro="" textlink="">
      <xdr:nvSpPr>
        <xdr:cNvPr id="199" name="円/楕円 198"/>
        <xdr:cNvSpPr/>
      </xdr:nvSpPr>
      <xdr:spPr>
        <a:xfrm>
          <a:off x="1079500" y="1310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163227</xdr:rowOff>
    </xdr:from>
    <xdr:ext cx="599010" cy="259045"/>
    <xdr:sp macro="" textlink="">
      <xdr:nvSpPr>
        <xdr:cNvPr id="200" name="テキスト ボックス 199"/>
        <xdr:cNvSpPr txBox="1"/>
      </xdr:nvSpPr>
      <xdr:spPr>
        <a:xfrm>
          <a:off x="830794" y="13193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158,049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110/151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45,957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1" name="直線コネクタ 21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2" name="テキスト ボックス 211"/>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3" name="直線コネクタ 21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4" name="テキスト ボックス 213"/>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7" name="直線コネクタ 21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19" name="直線コネクタ 21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48149</xdr:rowOff>
    </xdr:from>
    <xdr:to>
      <xdr:col>6</xdr:col>
      <xdr:colOff>510540</xdr:colOff>
      <xdr:row>98</xdr:row>
      <xdr:rowOff>149602</xdr:rowOff>
    </xdr:to>
    <xdr:cxnSp macro="">
      <xdr:nvCxnSpPr>
        <xdr:cNvPr id="224" name="直線コネクタ 223"/>
        <xdr:cNvCxnSpPr/>
      </xdr:nvCxnSpPr>
      <xdr:spPr>
        <a:xfrm flipV="1">
          <a:off x="4633595" y="15478649"/>
          <a:ext cx="1270" cy="14730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153429</xdr:rowOff>
    </xdr:from>
    <xdr:ext cx="534377" cy="259045"/>
    <xdr:sp macro="" textlink="">
      <xdr:nvSpPr>
        <xdr:cNvPr id="225" name="衛生費最小値テキスト"/>
        <xdr:cNvSpPr txBox="1"/>
      </xdr:nvSpPr>
      <xdr:spPr>
        <a:xfrm>
          <a:off x="4686300" y="1695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17,401</a:t>
          </a:r>
          <a:endParaRPr kumimoji="1" lang="ja-JP" altLang="en-US" sz="1000" b="1">
            <a:latin typeface="ＭＳ Ｐゴシック"/>
          </a:endParaRPr>
        </a:p>
      </xdr:txBody>
    </xdr:sp>
    <xdr:clientData/>
  </xdr:oneCellAnchor>
  <xdr:twoCellAnchor>
    <xdr:from>
      <xdr:col>6</xdr:col>
      <xdr:colOff>422275</xdr:colOff>
      <xdr:row>98</xdr:row>
      <xdr:rowOff>149602</xdr:rowOff>
    </xdr:from>
    <xdr:to>
      <xdr:col>6</xdr:col>
      <xdr:colOff>600075</xdr:colOff>
      <xdr:row>98</xdr:row>
      <xdr:rowOff>149602</xdr:rowOff>
    </xdr:to>
    <xdr:cxnSp macro="">
      <xdr:nvCxnSpPr>
        <xdr:cNvPr id="226" name="直線コネクタ 225"/>
        <xdr:cNvCxnSpPr/>
      </xdr:nvCxnSpPr>
      <xdr:spPr>
        <a:xfrm>
          <a:off x="4546600" y="16951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166276</xdr:rowOff>
    </xdr:from>
    <xdr:ext cx="599010" cy="259045"/>
    <xdr:sp macro="" textlink="">
      <xdr:nvSpPr>
        <xdr:cNvPr id="227" name="衛生費最大値テキスト"/>
        <xdr:cNvSpPr txBox="1"/>
      </xdr:nvSpPr>
      <xdr:spPr>
        <a:xfrm>
          <a:off x="4686300" y="15253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404,029</a:t>
          </a:r>
          <a:endParaRPr kumimoji="1" lang="ja-JP" altLang="en-US" sz="1000" b="1">
            <a:latin typeface="ＭＳ Ｐゴシック"/>
          </a:endParaRPr>
        </a:p>
      </xdr:txBody>
    </xdr:sp>
    <xdr:clientData/>
  </xdr:oneCellAnchor>
  <xdr:twoCellAnchor>
    <xdr:from>
      <xdr:col>6</xdr:col>
      <xdr:colOff>422275</xdr:colOff>
      <xdr:row>90</xdr:row>
      <xdr:rowOff>48149</xdr:rowOff>
    </xdr:from>
    <xdr:to>
      <xdr:col>6</xdr:col>
      <xdr:colOff>600075</xdr:colOff>
      <xdr:row>90</xdr:row>
      <xdr:rowOff>48149</xdr:rowOff>
    </xdr:to>
    <xdr:cxnSp macro="">
      <xdr:nvCxnSpPr>
        <xdr:cNvPr id="228" name="直線コネクタ 227"/>
        <xdr:cNvCxnSpPr/>
      </xdr:nvCxnSpPr>
      <xdr:spPr>
        <a:xfrm>
          <a:off x="4546600" y="15478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105421</xdr:rowOff>
    </xdr:from>
    <xdr:to>
      <xdr:col>6</xdr:col>
      <xdr:colOff>511175</xdr:colOff>
      <xdr:row>97</xdr:row>
      <xdr:rowOff>110119</xdr:rowOff>
    </xdr:to>
    <xdr:cxnSp macro="">
      <xdr:nvCxnSpPr>
        <xdr:cNvPr id="229" name="直線コネクタ 228"/>
        <xdr:cNvCxnSpPr/>
      </xdr:nvCxnSpPr>
      <xdr:spPr>
        <a:xfrm>
          <a:off x="3797300" y="16736071"/>
          <a:ext cx="838200" cy="4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113549</xdr:rowOff>
    </xdr:from>
    <xdr:ext cx="599010" cy="259045"/>
    <xdr:sp macro="" textlink="">
      <xdr:nvSpPr>
        <xdr:cNvPr id="230" name="衛生費平均値テキスト"/>
        <xdr:cNvSpPr txBox="1"/>
      </xdr:nvSpPr>
      <xdr:spPr>
        <a:xfrm>
          <a:off x="4686300" y="164012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109,535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90672</xdr:rowOff>
    </xdr:from>
    <xdr:to>
      <xdr:col>6</xdr:col>
      <xdr:colOff>561975</xdr:colOff>
      <xdr:row>97</xdr:row>
      <xdr:rowOff>20822</xdr:rowOff>
    </xdr:to>
    <xdr:sp macro="" textlink="">
      <xdr:nvSpPr>
        <xdr:cNvPr id="231" name="フローチャート : 判断 230"/>
        <xdr:cNvSpPr/>
      </xdr:nvSpPr>
      <xdr:spPr>
        <a:xfrm>
          <a:off x="4584700" y="1654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105421</xdr:rowOff>
    </xdr:from>
    <xdr:to>
      <xdr:col>5</xdr:col>
      <xdr:colOff>358775</xdr:colOff>
      <xdr:row>97</xdr:row>
      <xdr:rowOff>123996</xdr:rowOff>
    </xdr:to>
    <xdr:cxnSp macro="">
      <xdr:nvCxnSpPr>
        <xdr:cNvPr id="232" name="直線コネクタ 231"/>
        <xdr:cNvCxnSpPr/>
      </xdr:nvCxnSpPr>
      <xdr:spPr>
        <a:xfrm flipV="1">
          <a:off x="2908300" y="16736071"/>
          <a:ext cx="889000" cy="1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117810</xdr:rowOff>
    </xdr:from>
    <xdr:to>
      <xdr:col>5</xdr:col>
      <xdr:colOff>409575</xdr:colOff>
      <xdr:row>97</xdr:row>
      <xdr:rowOff>47960</xdr:rowOff>
    </xdr:to>
    <xdr:sp macro="" textlink="">
      <xdr:nvSpPr>
        <xdr:cNvPr id="233" name="フローチャート : 判断 232"/>
        <xdr:cNvSpPr/>
      </xdr:nvSpPr>
      <xdr:spPr>
        <a:xfrm>
          <a:off x="3746500" y="1657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95</xdr:row>
      <xdr:rowOff>64487</xdr:rowOff>
    </xdr:from>
    <xdr:ext cx="599010" cy="259045"/>
    <xdr:sp macro="" textlink="">
      <xdr:nvSpPr>
        <xdr:cNvPr id="234" name="テキスト ボックス 233"/>
        <xdr:cNvSpPr txBox="1"/>
      </xdr:nvSpPr>
      <xdr:spPr>
        <a:xfrm>
          <a:off x="3497794" y="16352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102,412</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117759</xdr:rowOff>
    </xdr:from>
    <xdr:to>
      <xdr:col>4</xdr:col>
      <xdr:colOff>155575</xdr:colOff>
      <xdr:row>97</xdr:row>
      <xdr:rowOff>123996</xdr:rowOff>
    </xdr:to>
    <xdr:cxnSp macro="">
      <xdr:nvCxnSpPr>
        <xdr:cNvPr id="235" name="直線コネクタ 234"/>
        <xdr:cNvCxnSpPr/>
      </xdr:nvCxnSpPr>
      <xdr:spPr>
        <a:xfrm>
          <a:off x="2019300" y="16748409"/>
          <a:ext cx="889000" cy="6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102665</xdr:rowOff>
    </xdr:from>
    <xdr:to>
      <xdr:col>4</xdr:col>
      <xdr:colOff>206375</xdr:colOff>
      <xdr:row>97</xdr:row>
      <xdr:rowOff>32815</xdr:rowOff>
    </xdr:to>
    <xdr:sp macro="" textlink="">
      <xdr:nvSpPr>
        <xdr:cNvPr id="236" name="フローチャート : 判断 235"/>
        <xdr:cNvSpPr/>
      </xdr:nvSpPr>
      <xdr:spPr>
        <a:xfrm>
          <a:off x="2857500" y="1656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95</xdr:row>
      <xdr:rowOff>49342</xdr:rowOff>
    </xdr:from>
    <xdr:ext cx="599010" cy="259045"/>
    <xdr:sp macro="" textlink="">
      <xdr:nvSpPr>
        <xdr:cNvPr id="237" name="テキスト ボックス 236"/>
        <xdr:cNvSpPr txBox="1"/>
      </xdr:nvSpPr>
      <xdr:spPr>
        <a:xfrm>
          <a:off x="2608794" y="16337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106,387</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72568</xdr:rowOff>
    </xdr:from>
    <xdr:to>
      <xdr:col>2</xdr:col>
      <xdr:colOff>638175</xdr:colOff>
      <xdr:row>97</xdr:row>
      <xdr:rowOff>117759</xdr:rowOff>
    </xdr:to>
    <xdr:cxnSp macro="">
      <xdr:nvCxnSpPr>
        <xdr:cNvPr id="238" name="直線コネクタ 237"/>
        <xdr:cNvCxnSpPr/>
      </xdr:nvCxnSpPr>
      <xdr:spPr>
        <a:xfrm>
          <a:off x="1130300" y="16703218"/>
          <a:ext cx="889000" cy="45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121521</xdr:rowOff>
    </xdr:from>
    <xdr:to>
      <xdr:col>3</xdr:col>
      <xdr:colOff>3175</xdr:colOff>
      <xdr:row>97</xdr:row>
      <xdr:rowOff>51671</xdr:rowOff>
    </xdr:to>
    <xdr:sp macro="" textlink="">
      <xdr:nvSpPr>
        <xdr:cNvPr id="239" name="フローチャート : 判断 238"/>
        <xdr:cNvSpPr/>
      </xdr:nvSpPr>
      <xdr:spPr>
        <a:xfrm>
          <a:off x="1968500" y="1658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95</xdr:row>
      <xdr:rowOff>68198</xdr:rowOff>
    </xdr:from>
    <xdr:ext cx="599010" cy="259045"/>
    <xdr:sp macro="" textlink="">
      <xdr:nvSpPr>
        <xdr:cNvPr id="240" name="テキスト ボックス 239"/>
        <xdr:cNvSpPr txBox="1"/>
      </xdr:nvSpPr>
      <xdr:spPr>
        <a:xfrm>
          <a:off x="1719794" y="16355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101,438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151354</xdr:rowOff>
    </xdr:from>
    <xdr:to>
      <xdr:col>1</xdr:col>
      <xdr:colOff>485775</xdr:colOff>
      <xdr:row>97</xdr:row>
      <xdr:rowOff>81504</xdr:rowOff>
    </xdr:to>
    <xdr:sp macro="" textlink="">
      <xdr:nvSpPr>
        <xdr:cNvPr id="241" name="フローチャート : 判断 240"/>
        <xdr:cNvSpPr/>
      </xdr:nvSpPr>
      <xdr:spPr>
        <a:xfrm>
          <a:off x="1079500" y="1661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98031</xdr:rowOff>
    </xdr:from>
    <xdr:ext cx="534377" cy="259045"/>
    <xdr:sp macro="" textlink="">
      <xdr:nvSpPr>
        <xdr:cNvPr id="242" name="テキスト ボックス 241"/>
        <xdr:cNvSpPr txBox="1"/>
      </xdr:nvSpPr>
      <xdr:spPr>
        <a:xfrm>
          <a:off x="863111" y="1638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93,608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59319</xdr:rowOff>
    </xdr:from>
    <xdr:to>
      <xdr:col>6</xdr:col>
      <xdr:colOff>561975</xdr:colOff>
      <xdr:row>97</xdr:row>
      <xdr:rowOff>160919</xdr:rowOff>
    </xdr:to>
    <xdr:sp macro="" textlink="">
      <xdr:nvSpPr>
        <xdr:cNvPr id="248" name="円/楕円 247"/>
        <xdr:cNvSpPr/>
      </xdr:nvSpPr>
      <xdr:spPr>
        <a:xfrm>
          <a:off x="4584700" y="16689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37746</xdr:rowOff>
    </xdr:from>
    <xdr:ext cx="534377" cy="259045"/>
    <xdr:sp macro="" textlink="">
      <xdr:nvSpPr>
        <xdr:cNvPr id="249" name="衛生費該当値テキスト"/>
        <xdr:cNvSpPr txBox="1"/>
      </xdr:nvSpPr>
      <xdr:spPr>
        <a:xfrm>
          <a:off x="4686300" y="16668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72,764</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54621</xdr:rowOff>
    </xdr:from>
    <xdr:to>
      <xdr:col>5</xdr:col>
      <xdr:colOff>409575</xdr:colOff>
      <xdr:row>97</xdr:row>
      <xdr:rowOff>156221</xdr:rowOff>
    </xdr:to>
    <xdr:sp macro="" textlink="">
      <xdr:nvSpPr>
        <xdr:cNvPr id="250" name="円/楕円 249"/>
        <xdr:cNvSpPr/>
      </xdr:nvSpPr>
      <xdr:spPr>
        <a:xfrm>
          <a:off x="3746500" y="16685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147348</xdr:rowOff>
    </xdr:from>
    <xdr:ext cx="534377" cy="259045"/>
    <xdr:sp macro="" textlink="">
      <xdr:nvSpPr>
        <xdr:cNvPr id="251" name="テキスト ボックス 250"/>
        <xdr:cNvSpPr txBox="1"/>
      </xdr:nvSpPr>
      <xdr:spPr>
        <a:xfrm>
          <a:off x="3530111" y="16777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73,997</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73196</xdr:rowOff>
    </xdr:from>
    <xdr:to>
      <xdr:col>4</xdr:col>
      <xdr:colOff>206375</xdr:colOff>
      <xdr:row>98</xdr:row>
      <xdr:rowOff>3346</xdr:rowOff>
    </xdr:to>
    <xdr:sp macro="" textlink="">
      <xdr:nvSpPr>
        <xdr:cNvPr id="252" name="円/楕円 251"/>
        <xdr:cNvSpPr/>
      </xdr:nvSpPr>
      <xdr:spPr>
        <a:xfrm>
          <a:off x="2857500" y="16703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165923</xdr:rowOff>
    </xdr:from>
    <xdr:ext cx="534377" cy="259045"/>
    <xdr:sp macro="" textlink="">
      <xdr:nvSpPr>
        <xdr:cNvPr id="253" name="テキスト ボックス 252"/>
        <xdr:cNvSpPr txBox="1"/>
      </xdr:nvSpPr>
      <xdr:spPr>
        <a:xfrm>
          <a:off x="2641111" y="16796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69,122</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66959</xdr:rowOff>
    </xdr:from>
    <xdr:to>
      <xdr:col>3</xdr:col>
      <xdr:colOff>3175</xdr:colOff>
      <xdr:row>97</xdr:row>
      <xdr:rowOff>168559</xdr:rowOff>
    </xdr:to>
    <xdr:sp macro="" textlink="">
      <xdr:nvSpPr>
        <xdr:cNvPr id="254" name="円/楕円 253"/>
        <xdr:cNvSpPr/>
      </xdr:nvSpPr>
      <xdr:spPr>
        <a:xfrm>
          <a:off x="1968500" y="16697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159686</xdr:rowOff>
    </xdr:from>
    <xdr:ext cx="534377" cy="259045"/>
    <xdr:sp macro="" textlink="">
      <xdr:nvSpPr>
        <xdr:cNvPr id="255" name="テキスト ボックス 254"/>
        <xdr:cNvSpPr txBox="1"/>
      </xdr:nvSpPr>
      <xdr:spPr>
        <a:xfrm>
          <a:off x="1752111" y="16790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70,759</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21768</xdr:rowOff>
    </xdr:from>
    <xdr:to>
      <xdr:col>1</xdr:col>
      <xdr:colOff>485775</xdr:colOff>
      <xdr:row>97</xdr:row>
      <xdr:rowOff>123368</xdr:rowOff>
    </xdr:to>
    <xdr:sp macro="" textlink="">
      <xdr:nvSpPr>
        <xdr:cNvPr id="256" name="円/楕円 255"/>
        <xdr:cNvSpPr/>
      </xdr:nvSpPr>
      <xdr:spPr>
        <a:xfrm>
          <a:off x="1079500" y="16652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114495</xdr:rowOff>
    </xdr:from>
    <xdr:ext cx="534377" cy="259045"/>
    <xdr:sp macro="" textlink="">
      <xdr:nvSpPr>
        <xdr:cNvPr id="257" name="テキスト ボックス 256"/>
        <xdr:cNvSpPr txBox="1"/>
      </xdr:nvSpPr>
      <xdr:spPr>
        <a:xfrm>
          <a:off x="863111" y="16745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82,620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68" name="直線コネクタ 26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69" name="テキスト ボックス 26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0" name="直線コネクタ 26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1" name="テキスト ボックス 270"/>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3" name="テキスト ボックス 272"/>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4" name="直線コネクタ 27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5" name="テキスト ボックス 274"/>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6" name="直線コネクタ 27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77" name="テキスト ボックス 27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144653</xdr:rowOff>
    </xdr:from>
    <xdr:to>
      <xdr:col>15</xdr:col>
      <xdr:colOff>180340</xdr:colOff>
      <xdr:row>39</xdr:row>
      <xdr:rowOff>44450</xdr:rowOff>
    </xdr:to>
    <xdr:cxnSp macro="">
      <xdr:nvCxnSpPr>
        <xdr:cNvPr id="281" name="直線コネクタ 280"/>
        <xdr:cNvCxnSpPr/>
      </xdr:nvCxnSpPr>
      <xdr:spPr>
        <a:xfrm flipV="1">
          <a:off x="10475595" y="5116703"/>
          <a:ext cx="1270" cy="1614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81805</xdr:rowOff>
    </xdr:from>
    <xdr:ext cx="249299" cy="259045"/>
    <xdr:sp macro="" textlink="">
      <xdr:nvSpPr>
        <xdr:cNvPr id="282" name="労働費最小値テキスト"/>
        <xdr:cNvSpPr txBox="1"/>
      </xdr:nvSpPr>
      <xdr:spPr>
        <a:xfrm>
          <a:off x="10528300" y="6768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3" name="直線コネクタ 282"/>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91330</xdr:rowOff>
    </xdr:from>
    <xdr:ext cx="599010" cy="259045"/>
    <xdr:sp macro="" textlink="">
      <xdr:nvSpPr>
        <xdr:cNvPr id="284" name="労働費最大値テキスト"/>
        <xdr:cNvSpPr txBox="1"/>
      </xdr:nvSpPr>
      <xdr:spPr>
        <a:xfrm>
          <a:off x="10528300" y="4891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127,110</a:t>
          </a:r>
          <a:endParaRPr kumimoji="1" lang="ja-JP" altLang="en-US" sz="1000" b="1">
            <a:latin typeface="ＭＳ Ｐゴシック"/>
          </a:endParaRPr>
        </a:p>
      </xdr:txBody>
    </xdr:sp>
    <xdr:clientData/>
  </xdr:oneCellAnchor>
  <xdr:twoCellAnchor>
    <xdr:from>
      <xdr:col>15</xdr:col>
      <xdr:colOff>92075</xdr:colOff>
      <xdr:row>29</xdr:row>
      <xdr:rowOff>144653</xdr:rowOff>
    </xdr:from>
    <xdr:to>
      <xdr:col>15</xdr:col>
      <xdr:colOff>269875</xdr:colOff>
      <xdr:row>29</xdr:row>
      <xdr:rowOff>144653</xdr:rowOff>
    </xdr:to>
    <xdr:cxnSp macro="">
      <xdr:nvCxnSpPr>
        <xdr:cNvPr id="285" name="直線コネクタ 284"/>
        <xdr:cNvCxnSpPr/>
      </xdr:nvCxnSpPr>
      <xdr:spPr>
        <a:xfrm>
          <a:off x="10388600" y="5116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44450</xdr:rowOff>
    </xdr:from>
    <xdr:to>
      <xdr:col>15</xdr:col>
      <xdr:colOff>180975</xdr:colOff>
      <xdr:row>39</xdr:row>
      <xdr:rowOff>44450</xdr:rowOff>
    </xdr:to>
    <xdr:cxnSp macro="">
      <xdr:nvCxnSpPr>
        <xdr:cNvPr id="286" name="直線コネクタ 285"/>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170705</xdr:rowOff>
    </xdr:from>
    <xdr:ext cx="469744" cy="259045"/>
    <xdr:sp macro="" textlink="">
      <xdr:nvSpPr>
        <xdr:cNvPr id="287" name="労働費平均値テキスト"/>
        <xdr:cNvSpPr txBox="1"/>
      </xdr:nvSpPr>
      <xdr:spPr>
        <a:xfrm>
          <a:off x="10528300" y="65143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1,360</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147828</xdr:rowOff>
    </xdr:from>
    <xdr:to>
      <xdr:col>15</xdr:col>
      <xdr:colOff>231775</xdr:colOff>
      <xdr:row>39</xdr:row>
      <xdr:rowOff>77978</xdr:rowOff>
    </xdr:to>
    <xdr:sp macro="" textlink="">
      <xdr:nvSpPr>
        <xdr:cNvPr id="288" name="フローチャート : 判断 287"/>
        <xdr:cNvSpPr/>
      </xdr:nvSpPr>
      <xdr:spPr>
        <a:xfrm>
          <a:off x="10426700" y="666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38418</xdr:rowOff>
    </xdr:from>
    <xdr:to>
      <xdr:col>14</xdr:col>
      <xdr:colOff>28575</xdr:colOff>
      <xdr:row>39</xdr:row>
      <xdr:rowOff>44450</xdr:rowOff>
    </xdr:to>
    <xdr:cxnSp macro="">
      <xdr:nvCxnSpPr>
        <xdr:cNvPr id="289" name="直線コネクタ 288"/>
        <xdr:cNvCxnSpPr/>
      </xdr:nvCxnSpPr>
      <xdr:spPr>
        <a:xfrm>
          <a:off x="8750300" y="6724968"/>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152578</xdr:rowOff>
    </xdr:from>
    <xdr:to>
      <xdr:col>14</xdr:col>
      <xdr:colOff>79375</xdr:colOff>
      <xdr:row>39</xdr:row>
      <xdr:rowOff>82728</xdr:rowOff>
    </xdr:to>
    <xdr:sp macro="" textlink="">
      <xdr:nvSpPr>
        <xdr:cNvPr id="290" name="フローチャート : 判断 289"/>
        <xdr:cNvSpPr/>
      </xdr:nvSpPr>
      <xdr:spPr>
        <a:xfrm>
          <a:off x="9588500" y="6667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37</xdr:row>
      <xdr:rowOff>99255</xdr:rowOff>
    </xdr:from>
    <xdr:ext cx="378565" cy="259045"/>
    <xdr:sp macro="" textlink="">
      <xdr:nvSpPr>
        <xdr:cNvPr id="291" name="テキスト ボックス 290"/>
        <xdr:cNvSpPr txBox="1"/>
      </xdr:nvSpPr>
      <xdr:spPr>
        <a:xfrm>
          <a:off x="9450017" y="64429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986</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36144</xdr:rowOff>
    </xdr:from>
    <xdr:to>
      <xdr:col>12</xdr:col>
      <xdr:colOff>511175</xdr:colOff>
      <xdr:row>39</xdr:row>
      <xdr:rowOff>38418</xdr:rowOff>
    </xdr:to>
    <xdr:cxnSp macro="">
      <xdr:nvCxnSpPr>
        <xdr:cNvPr id="292" name="直線コネクタ 291"/>
        <xdr:cNvCxnSpPr/>
      </xdr:nvCxnSpPr>
      <xdr:spPr>
        <a:xfrm>
          <a:off x="7861300" y="6722694"/>
          <a:ext cx="889000" cy="2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129502</xdr:rowOff>
    </xdr:from>
    <xdr:to>
      <xdr:col>12</xdr:col>
      <xdr:colOff>561975</xdr:colOff>
      <xdr:row>39</xdr:row>
      <xdr:rowOff>59652</xdr:rowOff>
    </xdr:to>
    <xdr:sp macro="" textlink="">
      <xdr:nvSpPr>
        <xdr:cNvPr id="293" name="フローチャート : 判断 292"/>
        <xdr:cNvSpPr/>
      </xdr:nvSpPr>
      <xdr:spPr>
        <a:xfrm>
          <a:off x="8699500" y="6644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76179</xdr:rowOff>
    </xdr:from>
    <xdr:ext cx="469744" cy="259045"/>
    <xdr:sp macro="" textlink="">
      <xdr:nvSpPr>
        <xdr:cNvPr id="294" name="テキスト ボックス 293"/>
        <xdr:cNvSpPr txBox="1"/>
      </xdr:nvSpPr>
      <xdr:spPr>
        <a:xfrm>
          <a:off x="8515427" y="6419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24485</xdr:rowOff>
    </xdr:from>
    <xdr:to>
      <xdr:col>11</xdr:col>
      <xdr:colOff>307975</xdr:colOff>
      <xdr:row>39</xdr:row>
      <xdr:rowOff>36144</xdr:rowOff>
    </xdr:to>
    <xdr:cxnSp macro="">
      <xdr:nvCxnSpPr>
        <xdr:cNvPr id="295" name="直線コネクタ 294"/>
        <xdr:cNvCxnSpPr/>
      </xdr:nvCxnSpPr>
      <xdr:spPr>
        <a:xfrm>
          <a:off x="6972300" y="6711035"/>
          <a:ext cx="889000" cy="11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110033</xdr:rowOff>
    </xdr:from>
    <xdr:to>
      <xdr:col>11</xdr:col>
      <xdr:colOff>358775</xdr:colOff>
      <xdr:row>39</xdr:row>
      <xdr:rowOff>40183</xdr:rowOff>
    </xdr:to>
    <xdr:sp macro="" textlink="">
      <xdr:nvSpPr>
        <xdr:cNvPr id="296" name="フローチャート : 判断 295"/>
        <xdr:cNvSpPr/>
      </xdr:nvSpPr>
      <xdr:spPr>
        <a:xfrm>
          <a:off x="7810500" y="6625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56710</xdr:rowOff>
    </xdr:from>
    <xdr:ext cx="469744" cy="259045"/>
    <xdr:sp macro="" textlink="">
      <xdr:nvSpPr>
        <xdr:cNvPr id="297" name="テキスト ボックス 296"/>
        <xdr:cNvSpPr txBox="1"/>
      </xdr:nvSpPr>
      <xdr:spPr>
        <a:xfrm>
          <a:off x="7626427" y="6400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4,336</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109969</xdr:rowOff>
    </xdr:from>
    <xdr:to>
      <xdr:col>10</xdr:col>
      <xdr:colOff>155575</xdr:colOff>
      <xdr:row>39</xdr:row>
      <xdr:rowOff>40119</xdr:rowOff>
    </xdr:to>
    <xdr:sp macro="" textlink="">
      <xdr:nvSpPr>
        <xdr:cNvPr id="298" name="フローチャート : 判断 297"/>
        <xdr:cNvSpPr/>
      </xdr:nvSpPr>
      <xdr:spPr>
        <a:xfrm>
          <a:off x="6921500" y="6625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56646</xdr:rowOff>
    </xdr:from>
    <xdr:ext cx="469744" cy="259045"/>
    <xdr:sp macro="" textlink="">
      <xdr:nvSpPr>
        <xdr:cNvPr id="299" name="テキスト ボックス 298"/>
        <xdr:cNvSpPr txBox="1"/>
      </xdr:nvSpPr>
      <xdr:spPr>
        <a:xfrm>
          <a:off x="6737427" y="6400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05" name="円/楕円 304"/>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126255</xdr:rowOff>
    </xdr:from>
    <xdr:ext cx="249299" cy="259045"/>
    <xdr:sp macro="" textlink="">
      <xdr:nvSpPr>
        <xdr:cNvPr id="306" name="労働費該当値テキスト"/>
        <xdr:cNvSpPr txBox="1"/>
      </xdr:nvSpPr>
      <xdr:spPr>
        <a:xfrm>
          <a:off x="10528300" y="6641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165100</xdr:rowOff>
    </xdr:from>
    <xdr:to>
      <xdr:col>14</xdr:col>
      <xdr:colOff>79375</xdr:colOff>
      <xdr:row>39</xdr:row>
      <xdr:rowOff>95250</xdr:rowOff>
    </xdr:to>
    <xdr:sp macro="" textlink="">
      <xdr:nvSpPr>
        <xdr:cNvPr id="307" name="円/楕円 306"/>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86377</xdr:rowOff>
    </xdr:from>
    <xdr:ext cx="249299" cy="259045"/>
    <xdr:sp macro="" textlink="">
      <xdr:nvSpPr>
        <xdr:cNvPr id="308" name="テキスト ボックス 307"/>
        <xdr:cNvSpPr txBox="1"/>
      </xdr:nvSpPr>
      <xdr:spPr>
        <a:xfrm>
          <a:off x="9514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159068</xdr:rowOff>
    </xdr:from>
    <xdr:to>
      <xdr:col>12</xdr:col>
      <xdr:colOff>561975</xdr:colOff>
      <xdr:row>39</xdr:row>
      <xdr:rowOff>89218</xdr:rowOff>
    </xdr:to>
    <xdr:sp macro="" textlink="">
      <xdr:nvSpPr>
        <xdr:cNvPr id="309" name="円/楕円 308"/>
        <xdr:cNvSpPr/>
      </xdr:nvSpPr>
      <xdr:spPr>
        <a:xfrm>
          <a:off x="8699500" y="6674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39</xdr:row>
      <xdr:rowOff>80345</xdr:rowOff>
    </xdr:from>
    <xdr:ext cx="378565" cy="259045"/>
    <xdr:sp macro="" textlink="">
      <xdr:nvSpPr>
        <xdr:cNvPr id="310" name="テキスト ボックス 309"/>
        <xdr:cNvSpPr txBox="1"/>
      </xdr:nvSpPr>
      <xdr:spPr>
        <a:xfrm>
          <a:off x="8561017" y="67668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156794</xdr:rowOff>
    </xdr:from>
    <xdr:to>
      <xdr:col>11</xdr:col>
      <xdr:colOff>358775</xdr:colOff>
      <xdr:row>39</xdr:row>
      <xdr:rowOff>86944</xdr:rowOff>
    </xdr:to>
    <xdr:sp macro="" textlink="">
      <xdr:nvSpPr>
        <xdr:cNvPr id="311" name="円/楕円 310"/>
        <xdr:cNvSpPr/>
      </xdr:nvSpPr>
      <xdr:spPr>
        <a:xfrm>
          <a:off x="7810500" y="6671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39</xdr:row>
      <xdr:rowOff>78071</xdr:rowOff>
    </xdr:from>
    <xdr:ext cx="378565" cy="259045"/>
    <xdr:sp macro="" textlink="">
      <xdr:nvSpPr>
        <xdr:cNvPr id="312" name="テキスト ボックス 311"/>
        <xdr:cNvSpPr txBox="1"/>
      </xdr:nvSpPr>
      <xdr:spPr>
        <a:xfrm>
          <a:off x="7672017" y="67646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654</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145135</xdr:rowOff>
    </xdr:from>
    <xdr:to>
      <xdr:col>10</xdr:col>
      <xdr:colOff>155575</xdr:colOff>
      <xdr:row>39</xdr:row>
      <xdr:rowOff>75285</xdr:rowOff>
    </xdr:to>
    <xdr:sp macro="" textlink="">
      <xdr:nvSpPr>
        <xdr:cNvPr id="313" name="円/楕円 312"/>
        <xdr:cNvSpPr/>
      </xdr:nvSpPr>
      <xdr:spPr>
        <a:xfrm>
          <a:off x="6921500" y="6660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39</xdr:row>
      <xdr:rowOff>66412</xdr:rowOff>
    </xdr:from>
    <xdr:ext cx="469744" cy="259045"/>
    <xdr:sp macro="" textlink="">
      <xdr:nvSpPr>
        <xdr:cNvPr id="314" name="テキスト ボックス 313"/>
        <xdr:cNvSpPr txBox="1"/>
      </xdr:nvSpPr>
      <xdr:spPr>
        <a:xfrm>
          <a:off x="6737427" y="6752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24,845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35577</xdr:rowOff>
    </xdr:from>
    <xdr:ext cx="685572" cy="259045"/>
    <xdr:sp macro="" textlink="">
      <xdr:nvSpPr>
        <xdr:cNvPr id="328" name="テキスト ボックス 327"/>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0" name="テキスト ボックス 329"/>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32" name="テキスト ボックス 331"/>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34" name="テキスト ボックス 333"/>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135252</xdr:rowOff>
    </xdr:from>
    <xdr:to>
      <xdr:col>15</xdr:col>
      <xdr:colOff>180340</xdr:colOff>
      <xdr:row>59</xdr:row>
      <xdr:rowOff>41597</xdr:rowOff>
    </xdr:to>
    <xdr:cxnSp macro="">
      <xdr:nvCxnSpPr>
        <xdr:cNvPr id="338" name="直線コネクタ 337"/>
        <xdr:cNvCxnSpPr/>
      </xdr:nvCxnSpPr>
      <xdr:spPr>
        <a:xfrm flipV="1">
          <a:off x="10475595" y="8879202"/>
          <a:ext cx="1270" cy="1277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45424</xdr:rowOff>
    </xdr:from>
    <xdr:ext cx="469744" cy="259045"/>
    <xdr:sp macro="" textlink="">
      <xdr:nvSpPr>
        <xdr:cNvPr id="339" name="農林水産業費最小値テキスト"/>
        <xdr:cNvSpPr txBox="1"/>
      </xdr:nvSpPr>
      <xdr:spPr>
        <a:xfrm>
          <a:off x="10528300" y="10160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7,487</a:t>
          </a:r>
          <a:endParaRPr kumimoji="1" lang="ja-JP" altLang="en-US" sz="1000" b="1">
            <a:latin typeface="ＭＳ Ｐゴシック"/>
          </a:endParaRPr>
        </a:p>
      </xdr:txBody>
    </xdr:sp>
    <xdr:clientData/>
  </xdr:oneCellAnchor>
  <xdr:twoCellAnchor>
    <xdr:from>
      <xdr:col>15</xdr:col>
      <xdr:colOff>92075</xdr:colOff>
      <xdr:row>59</xdr:row>
      <xdr:rowOff>41597</xdr:rowOff>
    </xdr:from>
    <xdr:to>
      <xdr:col>15</xdr:col>
      <xdr:colOff>269875</xdr:colOff>
      <xdr:row>59</xdr:row>
      <xdr:rowOff>41597</xdr:rowOff>
    </xdr:to>
    <xdr:cxnSp macro="">
      <xdr:nvCxnSpPr>
        <xdr:cNvPr id="340" name="直線コネクタ 339"/>
        <xdr:cNvCxnSpPr/>
      </xdr:nvCxnSpPr>
      <xdr:spPr>
        <a:xfrm>
          <a:off x="10388600" y="10157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81929</xdr:rowOff>
    </xdr:from>
    <xdr:ext cx="690189" cy="259045"/>
    <xdr:sp macro="" textlink="">
      <xdr:nvSpPr>
        <xdr:cNvPr id="341" name="農林水産業費最大値テキスト"/>
        <xdr:cNvSpPr txBox="1"/>
      </xdr:nvSpPr>
      <xdr:spPr>
        <a:xfrm>
          <a:off x="10528300" y="86544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3,361,673</a:t>
          </a:r>
          <a:endParaRPr kumimoji="1" lang="ja-JP" altLang="en-US" sz="1000" b="1">
            <a:latin typeface="ＭＳ Ｐゴシック"/>
          </a:endParaRPr>
        </a:p>
      </xdr:txBody>
    </xdr:sp>
    <xdr:clientData/>
  </xdr:oneCellAnchor>
  <xdr:twoCellAnchor>
    <xdr:from>
      <xdr:col>15</xdr:col>
      <xdr:colOff>92075</xdr:colOff>
      <xdr:row>51</xdr:row>
      <xdr:rowOff>135252</xdr:rowOff>
    </xdr:from>
    <xdr:to>
      <xdr:col>15</xdr:col>
      <xdr:colOff>269875</xdr:colOff>
      <xdr:row>51</xdr:row>
      <xdr:rowOff>135252</xdr:rowOff>
    </xdr:to>
    <xdr:cxnSp macro="">
      <xdr:nvCxnSpPr>
        <xdr:cNvPr id="342" name="直線コネクタ 341"/>
        <xdr:cNvCxnSpPr/>
      </xdr:nvCxnSpPr>
      <xdr:spPr>
        <a:xfrm>
          <a:off x="10388600" y="8879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155305</xdr:rowOff>
    </xdr:from>
    <xdr:to>
      <xdr:col>15</xdr:col>
      <xdr:colOff>180975</xdr:colOff>
      <xdr:row>58</xdr:row>
      <xdr:rowOff>168038</xdr:rowOff>
    </xdr:to>
    <xdr:cxnSp macro="">
      <xdr:nvCxnSpPr>
        <xdr:cNvPr id="343" name="直線コネクタ 342"/>
        <xdr:cNvCxnSpPr/>
      </xdr:nvCxnSpPr>
      <xdr:spPr>
        <a:xfrm flipV="1">
          <a:off x="9639300" y="10099405"/>
          <a:ext cx="838200" cy="12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123068</xdr:rowOff>
    </xdr:from>
    <xdr:ext cx="599010" cy="259045"/>
    <xdr:sp macro="" textlink="">
      <xdr:nvSpPr>
        <xdr:cNvPr id="344" name="農林水産業費平均値テキスト"/>
        <xdr:cNvSpPr txBox="1"/>
      </xdr:nvSpPr>
      <xdr:spPr>
        <a:xfrm>
          <a:off x="10528300" y="98957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170,365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100191</xdr:rowOff>
    </xdr:from>
    <xdr:to>
      <xdr:col>15</xdr:col>
      <xdr:colOff>231775</xdr:colOff>
      <xdr:row>59</xdr:row>
      <xdr:rowOff>30341</xdr:rowOff>
    </xdr:to>
    <xdr:sp macro="" textlink="">
      <xdr:nvSpPr>
        <xdr:cNvPr id="345" name="フローチャート : 判断 344"/>
        <xdr:cNvSpPr/>
      </xdr:nvSpPr>
      <xdr:spPr>
        <a:xfrm>
          <a:off x="10426700" y="10044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168038</xdr:rowOff>
    </xdr:from>
    <xdr:to>
      <xdr:col>14</xdr:col>
      <xdr:colOff>28575</xdr:colOff>
      <xdr:row>59</xdr:row>
      <xdr:rowOff>5420</xdr:rowOff>
    </xdr:to>
    <xdr:cxnSp macro="">
      <xdr:nvCxnSpPr>
        <xdr:cNvPr id="346" name="直線コネクタ 345"/>
        <xdr:cNvCxnSpPr/>
      </xdr:nvCxnSpPr>
      <xdr:spPr>
        <a:xfrm flipV="1">
          <a:off x="8750300" y="10112138"/>
          <a:ext cx="889000" cy="8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105577</xdr:rowOff>
    </xdr:from>
    <xdr:to>
      <xdr:col>14</xdr:col>
      <xdr:colOff>79375</xdr:colOff>
      <xdr:row>59</xdr:row>
      <xdr:rowOff>35727</xdr:rowOff>
    </xdr:to>
    <xdr:sp macro="" textlink="">
      <xdr:nvSpPr>
        <xdr:cNvPr id="347" name="フローチャート : 判断 346"/>
        <xdr:cNvSpPr/>
      </xdr:nvSpPr>
      <xdr:spPr>
        <a:xfrm>
          <a:off x="9588500" y="1004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52254</xdr:rowOff>
    </xdr:from>
    <xdr:ext cx="599010" cy="259045"/>
    <xdr:sp macro="" textlink="">
      <xdr:nvSpPr>
        <xdr:cNvPr id="348" name="テキスト ボックス 347"/>
        <xdr:cNvSpPr txBox="1"/>
      </xdr:nvSpPr>
      <xdr:spPr>
        <a:xfrm>
          <a:off x="9339794" y="9824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156,227</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2342</xdr:rowOff>
    </xdr:from>
    <xdr:to>
      <xdr:col>12</xdr:col>
      <xdr:colOff>511175</xdr:colOff>
      <xdr:row>59</xdr:row>
      <xdr:rowOff>5420</xdr:rowOff>
    </xdr:to>
    <xdr:cxnSp macro="">
      <xdr:nvCxnSpPr>
        <xdr:cNvPr id="349" name="直線コネクタ 348"/>
        <xdr:cNvCxnSpPr/>
      </xdr:nvCxnSpPr>
      <xdr:spPr>
        <a:xfrm>
          <a:off x="7861300" y="10117892"/>
          <a:ext cx="889000" cy="3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100042</xdr:rowOff>
    </xdr:from>
    <xdr:to>
      <xdr:col>12</xdr:col>
      <xdr:colOff>561975</xdr:colOff>
      <xdr:row>59</xdr:row>
      <xdr:rowOff>30192</xdr:rowOff>
    </xdr:to>
    <xdr:sp macro="" textlink="">
      <xdr:nvSpPr>
        <xdr:cNvPr id="350" name="フローチャート : 判断 349"/>
        <xdr:cNvSpPr/>
      </xdr:nvSpPr>
      <xdr:spPr>
        <a:xfrm>
          <a:off x="8699500" y="1004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46719</xdr:rowOff>
    </xdr:from>
    <xdr:ext cx="599010" cy="259045"/>
    <xdr:sp macro="" textlink="">
      <xdr:nvSpPr>
        <xdr:cNvPr id="351" name="テキスト ボックス 350"/>
        <xdr:cNvSpPr txBox="1"/>
      </xdr:nvSpPr>
      <xdr:spPr>
        <a:xfrm>
          <a:off x="8450794" y="9819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170,756</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2342</xdr:rowOff>
    </xdr:from>
    <xdr:to>
      <xdr:col>11</xdr:col>
      <xdr:colOff>307975</xdr:colOff>
      <xdr:row>59</xdr:row>
      <xdr:rowOff>13021</xdr:rowOff>
    </xdr:to>
    <xdr:cxnSp macro="">
      <xdr:nvCxnSpPr>
        <xdr:cNvPr id="352" name="直線コネクタ 351"/>
        <xdr:cNvCxnSpPr/>
      </xdr:nvCxnSpPr>
      <xdr:spPr>
        <a:xfrm flipV="1">
          <a:off x="6972300" y="10117892"/>
          <a:ext cx="889000" cy="10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98088</xdr:rowOff>
    </xdr:from>
    <xdr:to>
      <xdr:col>11</xdr:col>
      <xdr:colOff>358775</xdr:colOff>
      <xdr:row>59</xdr:row>
      <xdr:rowOff>28238</xdr:rowOff>
    </xdr:to>
    <xdr:sp macro="" textlink="">
      <xdr:nvSpPr>
        <xdr:cNvPr id="353" name="フローチャート : 判断 352"/>
        <xdr:cNvSpPr/>
      </xdr:nvSpPr>
      <xdr:spPr>
        <a:xfrm>
          <a:off x="7810500" y="10042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44765</xdr:rowOff>
    </xdr:from>
    <xdr:ext cx="599010" cy="259045"/>
    <xdr:sp macro="" textlink="">
      <xdr:nvSpPr>
        <xdr:cNvPr id="354" name="テキスト ボックス 353"/>
        <xdr:cNvSpPr txBox="1"/>
      </xdr:nvSpPr>
      <xdr:spPr>
        <a:xfrm>
          <a:off x="7561794" y="9817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175,884</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110076</xdr:rowOff>
    </xdr:from>
    <xdr:to>
      <xdr:col>10</xdr:col>
      <xdr:colOff>155575</xdr:colOff>
      <xdr:row>59</xdr:row>
      <xdr:rowOff>40226</xdr:rowOff>
    </xdr:to>
    <xdr:sp macro="" textlink="">
      <xdr:nvSpPr>
        <xdr:cNvPr id="355" name="フローチャート : 判断 354"/>
        <xdr:cNvSpPr/>
      </xdr:nvSpPr>
      <xdr:spPr>
        <a:xfrm>
          <a:off x="6921500" y="1005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56753</xdr:rowOff>
    </xdr:from>
    <xdr:ext cx="599010" cy="259045"/>
    <xdr:sp macro="" textlink="">
      <xdr:nvSpPr>
        <xdr:cNvPr id="356" name="テキスト ボックス 355"/>
        <xdr:cNvSpPr txBox="1"/>
      </xdr:nvSpPr>
      <xdr:spPr>
        <a:xfrm>
          <a:off x="6672794" y="9829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144,420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104505</xdr:rowOff>
    </xdr:from>
    <xdr:to>
      <xdr:col>15</xdr:col>
      <xdr:colOff>231775</xdr:colOff>
      <xdr:row>59</xdr:row>
      <xdr:rowOff>34655</xdr:rowOff>
    </xdr:to>
    <xdr:sp macro="" textlink="">
      <xdr:nvSpPr>
        <xdr:cNvPr id="362" name="円/楕円 361"/>
        <xdr:cNvSpPr/>
      </xdr:nvSpPr>
      <xdr:spPr>
        <a:xfrm>
          <a:off x="10426700" y="1004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78618</xdr:rowOff>
    </xdr:from>
    <xdr:ext cx="599010" cy="259045"/>
    <xdr:sp macro="" textlink="">
      <xdr:nvSpPr>
        <xdr:cNvPr id="363" name="農林水産業費該当値テキスト"/>
        <xdr:cNvSpPr txBox="1"/>
      </xdr:nvSpPr>
      <xdr:spPr>
        <a:xfrm>
          <a:off x="10528300" y="10022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159,041</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117238</xdr:rowOff>
    </xdr:from>
    <xdr:to>
      <xdr:col>14</xdr:col>
      <xdr:colOff>79375</xdr:colOff>
      <xdr:row>59</xdr:row>
      <xdr:rowOff>47388</xdr:rowOff>
    </xdr:to>
    <xdr:sp macro="" textlink="">
      <xdr:nvSpPr>
        <xdr:cNvPr id="364" name="円/楕円 363"/>
        <xdr:cNvSpPr/>
      </xdr:nvSpPr>
      <xdr:spPr>
        <a:xfrm>
          <a:off x="9588500" y="10061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59</xdr:row>
      <xdr:rowOff>38515</xdr:rowOff>
    </xdr:from>
    <xdr:ext cx="599010" cy="259045"/>
    <xdr:sp macro="" textlink="">
      <xdr:nvSpPr>
        <xdr:cNvPr id="365" name="テキスト ボックス 364"/>
        <xdr:cNvSpPr txBox="1"/>
      </xdr:nvSpPr>
      <xdr:spPr>
        <a:xfrm>
          <a:off x="9339794" y="10154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125,623</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126070</xdr:rowOff>
    </xdr:from>
    <xdr:to>
      <xdr:col>12</xdr:col>
      <xdr:colOff>561975</xdr:colOff>
      <xdr:row>59</xdr:row>
      <xdr:rowOff>56220</xdr:rowOff>
    </xdr:to>
    <xdr:sp macro="" textlink="">
      <xdr:nvSpPr>
        <xdr:cNvPr id="366" name="円/楕円 365"/>
        <xdr:cNvSpPr/>
      </xdr:nvSpPr>
      <xdr:spPr>
        <a:xfrm>
          <a:off x="8699500" y="1007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59</xdr:row>
      <xdr:rowOff>47347</xdr:rowOff>
    </xdr:from>
    <xdr:ext cx="599010" cy="259045"/>
    <xdr:sp macro="" textlink="">
      <xdr:nvSpPr>
        <xdr:cNvPr id="367" name="テキスト ボックス 366"/>
        <xdr:cNvSpPr txBox="1"/>
      </xdr:nvSpPr>
      <xdr:spPr>
        <a:xfrm>
          <a:off x="8450794" y="10162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102,442</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122992</xdr:rowOff>
    </xdr:from>
    <xdr:to>
      <xdr:col>11</xdr:col>
      <xdr:colOff>358775</xdr:colOff>
      <xdr:row>59</xdr:row>
      <xdr:rowOff>53142</xdr:rowOff>
    </xdr:to>
    <xdr:sp macro="" textlink="">
      <xdr:nvSpPr>
        <xdr:cNvPr id="368" name="円/楕円 367"/>
        <xdr:cNvSpPr/>
      </xdr:nvSpPr>
      <xdr:spPr>
        <a:xfrm>
          <a:off x="7810500" y="1006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59</xdr:row>
      <xdr:rowOff>44269</xdr:rowOff>
    </xdr:from>
    <xdr:ext cx="599010" cy="259045"/>
    <xdr:sp macro="" textlink="">
      <xdr:nvSpPr>
        <xdr:cNvPr id="369" name="テキスト ボックス 368"/>
        <xdr:cNvSpPr txBox="1"/>
      </xdr:nvSpPr>
      <xdr:spPr>
        <a:xfrm>
          <a:off x="7561794" y="10159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110,520</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133671</xdr:rowOff>
    </xdr:from>
    <xdr:to>
      <xdr:col>10</xdr:col>
      <xdr:colOff>155575</xdr:colOff>
      <xdr:row>59</xdr:row>
      <xdr:rowOff>63821</xdr:rowOff>
    </xdr:to>
    <xdr:sp macro="" textlink="">
      <xdr:nvSpPr>
        <xdr:cNvPr id="370" name="円/楕円 369"/>
        <xdr:cNvSpPr/>
      </xdr:nvSpPr>
      <xdr:spPr>
        <a:xfrm>
          <a:off x="6921500" y="10077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54948</xdr:rowOff>
    </xdr:from>
    <xdr:ext cx="534377" cy="259045"/>
    <xdr:sp macro="" textlink="">
      <xdr:nvSpPr>
        <xdr:cNvPr id="371" name="テキスト ボックス 370"/>
        <xdr:cNvSpPr txBox="1"/>
      </xdr:nvSpPr>
      <xdr:spPr>
        <a:xfrm>
          <a:off x="6705111" y="10170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82,491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109/151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31,156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85" name="テキスト ボックス 38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87" name="テキスト ボックス 38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89" name="テキスト ボックス 38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1" name="テキスト ボックス 39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91184</xdr:rowOff>
    </xdr:from>
    <xdr:to>
      <xdr:col>15</xdr:col>
      <xdr:colOff>180340</xdr:colOff>
      <xdr:row>79</xdr:row>
      <xdr:rowOff>41483</xdr:rowOff>
    </xdr:to>
    <xdr:cxnSp macro="">
      <xdr:nvCxnSpPr>
        <xdr:cNvPr id="395" name="直線コネクタ 394"/>
        <xdr:cNvCxnSpPr/>
      </xdr:nvCxnSpPr>
      <xdr:spPr>
        <a:xfrm flipV="1">
          <a:off x="10475595" y="12092684"/>
          <a:ext cx="1270" cy="1493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45310</xdr:rowOff>
    </xdr:from>
    <xdr:ext cx="378565" cy="259045"/>
    <xdr:sp macro="" textlink="">
      <xdr:nvSpPr>
        <xdr:cNvPr id="396" name="商工費最小値テキスト"/>
        <xdr:cNvSpPr txBox="1"/>
      </xdr:nvSpPr>
      <xdr:spPr>
        <a:xfrm>
          <a:off x="10528300" y="135898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779</a:t>
          </a:r>
          <a:endParaRPr kumimoji="1" lang="ja-JP" altLang="en-US" sz="1000" b="1">
            <a:latin typeface="ＭＳ Ｐゴシック"/>
          </a:endParaRPr>
        </a:p>
      </xdr:txBody>
    </xdr:sp>
    <xdr:clientData/>
  </xdr:oneCellAnchor>
  <xdr:twoCellAnchor>
    <xdr:from>
      <xdr:col>15</xdr:col>
      <xdr:colOff>92075</xdr:colOff>
      <xdr:row>79</xdr:row>
      <xdr:rowOff>41483</xdr:rowOff>
    </xdr:from>
    <xdr:to>
      <xdr:col>15</xdr:col>
      <xdr:colOff>269875</xdr:colOff>
      <xdr:row>79</xdr:row>
      <xdr:rowOff>41483</xdr:rowOff>
    </xdr:to>
    <xdr:cxnSp macro="">
      <xdr:nvCxnSpPr>
        <xdr:cNvPr id="397" name="直線コネクタ 396"/>
        <xdr:cNvCxnSpPr/>
      </xdr:nvCxnSpPr>
      <xdr:spPr>
        <a:xfrm>
          <a:off x="10388600" y="13586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37861</xdr:rowOff>
    </xdr:from>
    <xdr:ext cx="599010" cy="259045"/>
    <xdr:sp macro="" textlink="">
      <xdr:nvSpPr>
        <xdr:cNvPr id="398" name="商工費最大値テキスト"/>
        <xdr:cNvSpPr txBox="1"/>
      </xdr:nvSpPr>
      <xdr:spPr>
        <a:xfrm>
          <a:off x="10528300" y="11867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392,734</a:t>
          </a:r>
          <a:endParaRPr kumimoji="1" lang="ja-JP" altLang="en-US" sz="1000" b="1">
            <a:latin typeface="ＭＳ Ｐゴシック"/>
          </a:endParaRPr>
        </a:p>
      </xdr:txBody>
    </xdr:sp>
    <xdr:clientData/>
  </xdr:oneCellAnchor>
  <xdr:twoCellAnchor>
    <xdr:from>
      <xdr:col>15</xdr:col>
      <xdr:colOff>92075</xdr:colOff>
      <xdr:row>70</xdr:row>
      <xdr:rowOff>91184</xdr:rowOff>
    </xdr:from>
    <xdr:to>
      <xdr:col>15</xdr:col>
      <xdr:colOff>269875</xdr:colOff>
      <xdr:row>70</xdr:row>
      <xdr:rowOff>91184</xdr:rowOff>
    </xdr:to>
    <xdr:cxnSp macro="">
      <xdr:nvCxnSpPr>
        <xdr:cNvPr id="399" name="直線コネクタ 398"/>
        <xdr:cNvCxnSpPr/>
      </xdr:nvCxnSpPr>
      <xdr:spPr>
        <a:xfrm>
          <a:off x="10388600" y="12092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127355</xdr:rowOff>
    </xdr:from>
    <xdr:to>
      <xdr:col>15</xdr:col>
      <xdr:colOff>180975</xdr:colOff>
      <xdr:row>78</xdr:row>
      <xdr:rowOff>138019</xdr:rowOff>
    </xdr:to>
    <xdr:cxnSp macro="">
      <xdr:nvCxnSpPr>
        <xdr:cNvPr id="400" name="直線コネクタ 399"/>
        <xdr:cNvCxnSpPr/>
      </xdr:nvCxnSpPr>
      <xdr:spPr>
        <a:xfrm flipV="1">
          <a:off x="9639300" y="13500455"/>
          <a:ext cx="838200" cy="10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14219</xdr:rowOff>
    </xdr:from>
    <xdr:ext cx="534377" cy="259045"/>
    <xdr:sp macro="" textlink="">
      <xdr:nvSpPr>
        <xdr:cNvPr id="401" name="商工費平均値テキスト"/>
        <xdr:cNvSpPr txBox="1"/>
      </xdr:nvSpPr>
      <xdr:spPr>
        <a:xfrm>
          <a:off x="10528300" y="13215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45,606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162792</xdr:rowOff>
    </xdr:from>
    <xdr:to>
      <xdr:col>15</xdr:col>
      <xdr:colOff>231775</xdr:colOff>
      <xdr:row>78</xdr:row>
      <xdr:rowOff>92942</xdr:rowOff>
    </xdr:to>
    <xdr:sp macro="" textlink="">
      <xdr:nvSpPr>
        <xdr:cNvPr id="402" name="フローチャート : 判断 401"/>
        <xdr:cNvSpPr/>
      </xdr:nvSpPr>
      <xdr:spPr>
        <a:xfrm>
          <a:off x="10426700" y="1336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119011</xdr:rowOff>
    </xdr:from>
    <xdr:to>
      <xdr:col>14</xdr:col>
      <xdr:colOff>28575</xdr:colOff>
      <xdr:row>78</xdr:row>
      <xdr:rowOff>138019</xdr:rowOff>
    </xdr:to>
    <xdr:cxnSp macro="">
      <xdr:nvCxnSpPr>
        <xdr:cNvPr id="403" name="直線コネクタ 402"/>
        <xdr:cNvCxnSpPr/>
      </xdr:nvCxnSpPr>
      <xdr:spPr>
        <a:xfrm>
          <a:off x="8750300" y="13492111"/>
          <a:ext cx="889000" cy="19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152958</xdr:rowOff>
    </xdr:from>
    <xdr:to>
      <xdr:col>14</xdr:col>
      <xdr:colOff>79375</xdr:colOff>
      <xdr:row>78</xdr:row>
      <xdr:rowOff>83108</xdr:rowOff>
    </xdr:to>
    <xdr:sp macro="" textlink="">
      <xdr:nvSpPr>
        <xdr:cNvPr id="404" name="フローチャート : 判断 403"/>
        <xdr:cNvSpPr/>
      </xdr:nvSpPr>
      <xdr:spPr>
        <a:xfrm>
          <a:off x="9588500" y="1335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99635</xdr:rowOff>
    </xdr:from>
    <xdr:ext cx="534377" cy="259045"/>
    <xdr:sp macro="" textlink="">
      <xdr:nvSpPr>
        <xdr:cNvPr id="405" name="テキスト ボックス 404"/>
        <xdr:cNvSpPr txBox="1"/>
      </xdr:nvSpPr>
      <xdr:spPr>
        <a:xfrm>
          <a:off x="9372111" y="13129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48,187</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119011</xdr:rowOff>
    </xdr:from>
    <xdr:to>
      <xdr:col>12</xdr:col>
      <xdr:colOff>511175</xdr:colOff>
      <xdr:row>78</xdr:row>
      <xdr:rowOff>142675</xdr:rowOff>
    </xdr:to>
    <xdr:cxnSp macro="">
      <xdr:nvCxnSpPr>
        <xdr:cNvPr id="406" name="直線コネクタ 405"/>
        <xdr:cNvCxnSpPr/>
      </xdr:nvCxnSpPr>
      <xdr:spPr>
        <a:xfrm flipV="1">
          <a:off x="7861300" y="13492111"/>
          <a:ext cx="889000" cy="23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154767</xdr:rowOff>
    </xdr:from>
    <xdr:to>
      <xdr:col>12</xdr:col>
      <xdr:colOff>561975</xdr:colOff>
      <xdr:row>78</xdr:row>
      <xdr:rowOff>84917</xdr:rowOff>
    </xdr:to>
    <xdr:sp macro="" textlink="">
      <xdr:nvSpPr>
        <xdr:cNvPr id="407" name="フローチャート : 判断 406"/>
        <xdr:cNvSpPr/>
      </xdr:nvSpPr>
      <xdr:spPr>
        <a:xfrm>
          <a:off x="8699500" y="1335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101444</xdr:rowOff>
    </xdr:from>
    <xdr:ext cx="534377" cy="259045"/>
    <xdr:sp macro="" textlink="">
      <xdr:nvSpPr>
        <xdr:cNvPr id="408" name="テキスト ボックス 407"/>
        <xdr:cNvSpPr txBox="1"/>
      </xdr:nvSpPr>
      <xdr:spPr>
        <a:xfrm>
          <a:off x="8483111" y="13131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47,712</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142675</xdr:rowOff>
    </xdr:from>
    <xdr:to>
      <xdr:col>11</xdr:col>
      <xdr:colOff>307975</xdr:colOff>
      <xdr:row>78</xdr:row>
      <xdr:rowOff>170264</xdr:rowOff>
    </xdr:to>
    <xdr:cxnSp macro="">
      <xdr:nvCxnSpPr>
        <xdr:cNvPr id="409" name="直線コネクタ 408"/>
        <xdr:cNvCxnSpPr/>
      </xdr:nvCxnSpPr>
      <xdr:spPr>
        <a:xfrm flipV="1">
          <a:off x="6972300" y="13515775"/>
          <a:ext cx="889000" cy="27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156341</xdr:rowOff>
    </xdr:from>
    <xdr:to>
      <xdr:col>11</xdr:col>
      <xdr:colOff>358775</xdr:colOff>
      <xdr:row>78</xdr:row>
      <xdr:rowOff>86491</xdr:rowOff>
    </xdr:to>
    <xdr:sp macro="" textlink="">
      <xdr:nvSpPr>
        <xdr:cNvPr id="410" name="フローチャート : 判断 409"/>
        <xdr:cNvSpPr/>
      </xdr:nvSpPr>
      <xdr:spPr>
        <a:xfrm>
          <a:off x="7810500" y="1335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103018</xdr:rowOff>
    </xdr:from>
    <xdr:ext cx="534377" cy="259045"/>
    <xdr:sp macro="" textlink="">
      <xdr:nvSpPr>
        <xdr:cNvPr id="411" name="テキスト ボックス 410"/>
        <xdr:cNvSpPr txBox="1"/>
      </xdr:nvSpPr>
      <xdr:spPr>
        <a:xfrm>
          <a:off x="7594111" y="1313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47,299</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21120</xdr:rowOff>
    </xdr:from>
    <xdr:to>
      <xdr:col>10</xdr:col>
      <xdr:colOff>155575</xdr:colOff>
      <xdr:row>78</xdr:row>
      <xdr:rowOff>122720</xdr:rowOff>
    </xdr:to>
    <xdr:sp macro="" textlink="">
      <xdr:nvSpPr>
        <xdr:cNvPr id="412" name="フローチャート : 判断 411"/>
        <xdr:cNvSpPr/>
      </xdr:nvSpPr>
      <xdr:spPr>
        <a:xfrm>
          <a:off x="6921500" y="1339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139247</xdr:rowOff>
    </xdr:from>
    <xdr:ext cx="534377" cy="259045"/>
    <xdr:sp macro="" textlink="">
      <xdr:nvSpPr>
        <xdr:cNvPr id="413" name="テキスト ボックス 412"/>
        <xdr:cNvSpPr txBox="1"/>
      </xdr:nvSpPr>
      <xdr:spPr>
        <a:xfrm>
          <a:off x="6705111" y="1316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37,790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76555</xdr:rowOff>
    </xdr:from>
    <xdr:to>
      <xdr:col>15</xdr:col>
      <xdr:colOff>231775</xdr:colOff>
      <xdr:row>79</xdr:row>
      <xdr:rowOff>6705</xdr:rowOff>
    </xdr:to>
    <xdr:sp macro="" textlink="">
      <xdr:nvSpPr>
        <xdr:cNvPr id="419" name="円/楕円 418"/>
        <xdr:cNvSpPr/>
      </xdr:nvSpPr>
      <xdr:spPr>
        <a:xfrm>
          <a:off x="10426700" y="13449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162932</xdr:rowOff>
    </xdr:from>
    <xdr:ext cx="534377" cy="259045"/>
    <xdr:sp macro="" textlink="">
      <xdr:nvSpPr>
        <xdr:cNvPr id="420" name="商工費該当値テキスト"/>
        <xdr:cNvSpPr txBox="1"/>
      </xdr:nvSpPr>
      <xdr:spPr>
        <a:xfrm>
          <a:off x="10528300" y="13364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23,240</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87219</xdr:rowOff>
    </xdr:from>
    <xdr:to>
      <xdr:col>14</xdr:col>
      <xdr:colOff>79375</xdr:colOff>
      <xdr:row>79</xdr:row>
      <xdr:rowOff>17369</xdr:rowOff>
    </xdr:to>
    <xdr:sp macro="" textlink="">
      <xdr:nvSpPr>
        <xdr:cNvPr id="421" name="円/楕円 420"/>
        <xdr:cNvSpPr/>
      </xdr:nvSpPr>
      <xdr:spPr>
        <a:xfrm>
          <a:off x="9588500" y="13460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8496</xdr:rowOff>
    </xdr:from>
    <xdr:ext cx="534377" cy="259045"/>
    <xdr:sp macro="" textlink="">
      <xdr:nvSpPr>
        <xdr:cNvPr id="422" name="テキスト ボックス 421"/>
        <xdr:cNvSpPr txBox="1"/>
      </xdr:nvSpPr>
      <xdr:spPr>
        <a:xfrm>
          <a:off x="9372111" y="1355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20,441</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68211</xdr:rowOff>
    </xdr:from>
    <xdr:to>
      <xdr:col>12</xdr:col>
      <xdr:colOff>561975</xdr:colOff>
      <xdr:row>78</xdr:row>
      <xdr:rowOff>169811</xdr:rowOff>
    </xdr:to>
    <xdr:sp macro="" textlink="">
      <xdr:nvSpPr>
        <xdr:cNvPr id="423" name="円/楕円 422"/>
        <xdr:cNvSpPr/>
      </xdr:nvSpPr>
      <xdr:spPr>
        <a:xfrm>
          <a:off x="8699500" y="13441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160938</xdr:rowOff>
    </xdr:from>
    <xdr:ext cx="534377" cy="259045"/>
    <xdr:sp macro="" textlink="">
      <xdr:nvSpPr>
        <xdr:cNvPr id="424" name="テキスト ボックス 423"/>
        <xdr:cNvSpPr txBox="1"/>
      </xdr:nvSpPr>
      <xdr:spPr>
        <a:xfrm>
          <a:off x="8483111" y="13534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25,430</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91875</xdr:rowOff>
    </xdr:from>
    <xdr:to>
      <xdr:col>11</xdr:col>
      <xdr:colOff>358775</xdr:colOff>
      <xdr:row>79</xdr:row>
      <xdr:rowOff>22025</xdr:rowOff>
    </xdr:to>
    <xdr:sp macro="" textlink="">
      <xdr:nvSpPr>
        <xdr:cNvPr id="425" name="円/楕円 424"/>
        <xdr:cNvSpPr/>
      </xdr:nvSpPr>
      <xdr:spPr>
        <a:xfrm>
          <a:off x="7810500" y="13464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79</xdr:row>
      <xdr:rowOff>13152</xdr:rowOff>
    </xdr:from>
    <xdr:ext cx="534377" cy="259045"/>
    <xdr:sp macro="" textlink="">
      <xdr:nvSpPr>
        <xdr:cNvPr id="426" name="テキスト ボックス 425"/>
        <xdr:cNvSpPr txBox="1"/>
      </xdr:nvSpPr>
      <xdr:spPr>
        <a:xfrm>
          <a:off x="7594111" y="13557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19,219</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119464</xdr:rowOff>
    </xdr:from>
    <xdr:to>
      <xdr:col>10</xdr:col>
      <xdr:colOff>155575</xdr:colOff>
      <xdr:row>79</xdr:row>
      <xdr:rowOff>49614</xdr:rowOff>
    </xdr:to>
    <xdr:sp macro="" textlink="">
      <xdr:nvSpPr>
        <xdr:cNvPr id="427" name="円/楕円 426"/>
        <xdr:cNvSpPr/>
      </xdr:nvSpPr>
      <xdr:spPr>
        <a:xfrm>
          <a:off x="6921500" y="13492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79</xdr:row>
      <xdr:rowOff>40741</xdr:rowOff>
    </xdr:from>
    <xdr:ext cx="534377" cy="259045"/>
    <xdr:sp macro="" textlink="">
      <xdr:nvSpPr>
        <xdr:cNvPr id="428" name="テキスト ボックス 427"/>
        <xdr:cNvSpPr txBox="1"/>
      </xdr:nvSpPr>
      <xdr:spPr>
        <a:xfrm>
          <a:off x="6705111" y="13585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11,978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74,880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9" name="直線コネクタ 438"/>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0" name="テキスト ボックス 439"/>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1" name="直線コネクタ 440"/>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95</xdr:row>
      <xdr:rowOff>54627</xdr:rowOff>
    </xdr:from>
    <xdr:ext cx="685572" cy="259045"/>
    <xdr:sp macro="" textlink="">
      <xdr:nvSpPr>
        <xdr:cNvPr id="442" name="テキスト ボックス 441"/>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3" name="直線コネクタ 442"/>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44" name="テキスト ボックス 443"/>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5" name="直線コネクタ 444"/>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46" name="テキスト ボックス 445"/>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8" name="テキスト ボックス 44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50633</xdr:rowOff>
    </xdr:from>
    <xdr:to>
      <xdr:col>15</xdr:col>
      <xdr:colOff>180340</xdr:colOff>
      <xdr:row>98</xdr:row>
      <xdr:rowOff>125188</xdr:rowOff>
    </xdr:to>
    <xdr:cxnSp macro="">
      <xdr:nvCxnSpPr>
        <xdr:cNvPr id="450" name="直線コネクタ 449"/>
        <xdr:cNvCxnSpPr/>
      </xdr:nvCxnSpPr>
      <xdr:spPr>
        <a:xfrm flipV="1">
          <a:off x="10475595" y="15652583"/>
          <a:ext cx="1270" cy="1274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129015</xdr:rowOff>
    </xdr:from>
    <xdr:ext cx="534377" cy="259045"/>
    <xdr:sp macro="" textlink="">
      <xdr:nvSpPr>
        <xdr:cNvPr id="451" name="土木費最小値テキスト"/>
        <xdr:cNvSpPr txBox="1"/>
      </xdr:nvSpPr>
      <xdr:spPr>
        <a:xfrm>
          <a:off x="10528300" y="16931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31,742</a:t>
          </a:r>
          <a:endParaRPr kumimoji="1" lang="ja-JP" altLang="en-US" sz="1000" b="1">
            <a:latin typeface="ＭＳ Ｐゴシック"/>
          </a:endParaRPr>
        </a:p>
      </xdr:txBody>
    </xdr:sp>
    <xdr:clientData/>
  </xdr:oneCellAnchor>
  <xdr:twoCellAnchor>
    <xdr:from>
      <xdr:col>15</xdr:col>
      <xdr:colOff>92075</xdr:colOff>
      <xdr:row>98</xdr:row>
      <xdr:rowOff>125188</xdr:rowOff>
    </xdr:from>
    <xdr:to>
      <xdr:col>15</xdr:col>
      <xdr:colOff>269875</xdr:colOff>
      <xdr:row>98</xdr:row>
      <xdr:rowOff>125188</xdr:rowOff>
    </xdr:to>
    <xdr:cxnSp macro="">
      <xdr:nvCxnSpPr>
        <xdr:cNvPr id="452" name="直線コネクタ 451"/>
        <xdr:cNvCxnSpPr/>
      </xdr:nvCxnSpPr>
      <xdr:spPr>
        <a:xfrm>
          <a:off x="10388600" y="16927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168760</xdr:rowOff>
    </xdr:from>
    <xdr:ext cx="690189" cy="259045"/>
    <xdr:sp macro="" textlink="">
      <xdr:nvSpPr>
        <xdr:cNvPr id="453" name="土木費最大値テキスト"/>
        <xdr:cNvSpPr txBox="1"/>
      </xdr:nvSpPr>
      <xdr:spPr>
        <a:xfrm>
          <a:off x="10528300" y="1542781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2,819,811</a:t>
          </a:r>
          <a:endParaRPr kumimoji="1" lang="ja-JP" altLang="en-US" sz="1000" b="1">
            <a:latin typeface="ＭＳ Ｐゴシック"/>
          </a:endParaRPr>
        </a:p>
      </xdr:txBody>
    </xdr:sp>
    <xdr:clientData/>
  </xdr:oneCellAnchor>
  <xdr:twoCellAnchor>
    <xdr:from>
      <xdr:col>15</xdr:col>
      <xdr:colOff>92075</xdr:colOff>
      <xdr:row>91</xdr:row>
      <xdr:rowOff>50633</xdr:rowOff>
    </xdr:from>
    <xdr:to>
      <xdr:col>15</xdr:col>
      <xdr:colOff>269875</xdr:colOff>
      <xdr:row>91</xdr:row>
      <xdr:rowOff>50633</xdr:rowOff>
    </xdr:to>
    <xdr:cxnSp macro="">
      <xdr:nvCxnSpPr>
        <xdr:cNvPr id="454" name="直線コネクタ 453"/>
        <xdr:cNvCxnSpPr/>
      </xdr:nvCxnSpPr>
      <xdr:spPr>
        <a:xfrm>
          <a:off x="10388600" y="15652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59902</xdr:rowOff>
    </xdr:from>
    <xdr:to>
      <xdr:col>15</xdr:col>
      <xdr:colOff>180975</xdr:colOff>
      <xdr:row>98</xdr:row>
      <xdr:rowOff>79057</xdr:rowOff>
    </xdr:to>
    <xdr:cxnSp macro="">
      <xdr:nvCxnSpPr>
        <xdr:cNvPr id="455" name="直線コネクタ 454"/>
        <xdr:cNvCxnSpPr/>
      </xdr:nvCxnSpPr>
      <xdr:spPr>
        <a:xfrm>
          <a:off x="9639300" y="16862002"/>
          <a:ext cx="838200" cy="19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43614</xdr:rowOff>
    </xdr:from>
    <xdr:ext cx="599010" cy="259045"/>
    <xdr:sp macro="" textlink="">
      <xdr:nvSpPr>
        <xdr:cNvPr id="456" name="土木費平均値テキスト"/>
        <xdr:cNvSpPr txBox="1"/>
      </xdr:nvSpPr>
      <xdr:spPr>
        <a:xfrm>
          <a:off x="10528300" y="166742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149,090</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20737</xdr:rowOff>
    </xdr:from>
    <xdr:to>
      <xdr:col>15</xdr:col>
      <xdr:colOff>231775</xdr:colOff>
      <xdr:row>98</xdr:row>
      <xdr:rowOff>122337</xdr:rowOff>
    </xdr:to>
    <xdr:sp macro="" textlink="">
      <xdr:nvSpPr>
        <xdr:cNvPr id="457" name="フローチャート : 判断 456"/>
        <xdr:cNvSpPr/>
      </xdr:nvSpPr>
      <xdr:spPr>
        <a:xfrm>
          <a:off x="10426700" y="16822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59902</xdr:rowOff>
    </xdr:from>
    <xdr:to>
      <xdr:col>14</xdr:col>
      <xdr:colOff>28575</xdr:colOff>
      <xdr:row>98</xdr:row>
      <xdr:rowOff>94506</xdr:rowOff>
    </xdr:to>
    <xdr:cxnSp macro="">
      <xdr:nvCxnSpPr>
        <xdr:cNvPr id="458" name="直線コネクタ 457"/>
        <xdr:cNvCxnSpPr/>
      </xdr:nvCxnSpPr>
      <xdr:spPr>
        <a:xfrm flipV="1">
          <a:off x="8750300" y="16862002"/>
          <a:ext cx="889000" cy="34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27366</xdr:rowOff>
    </xdr:from>
    <xdr:to>
      <xdr:col>14</xdr:col>
      <xdr:colOff>79375</xdr:colOff>
      <xdr:row>98</xdr:row>
      <xdr:rowOff>128966</xdr:rowOff>
    </xdr:to>
    <xdr:sp macro="" textlink="">
      <xdr:nvSpPr>
        <xdr:cNvPr id="459" name="フローチャート : 判断 458"/>
        <xdr:cNvSpPr/>
      </xdr:nvSpPr>
      <xdr:spPr>
        <a:xfrm>
          <a:off x="9588500" y="168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98</xdr:row>
      <xdr:rowOff>120093</xdr:rowOff>
    </xdr:from>
    <xdr:ext cx="599010" cy="259045"/>
    <xdr:sp macro="" textlink="">
      <xdr:nvSpPr>
        <xdr:cNvPr id="460" name="テキスト ボックス 459"/>
        <xdr:cNvSpPr txBox="1"/>
      </xdr:nvSpPr>
      <xdr:spPr>
        <a:xfrm>
          <a:off x="9339794" y="16922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134,588</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63254</xdr:rowOff>
    </xdr:from>
    <xdr:to>
      <xdr:col>12</xdr:col>
      <xdr:colOff>511175</xdr:colOff>
      <xdr:row>98</xdr:row>
      <xdr:rowOff>94506</xdr:rowOff>
    </xdr:to>
    <xdr:cxnSp macro="">
      <xdr:nvCxnSpPr>
        <xdr:cNvPr id="461" name="直線コネクタ 460"/>
        <xdr:cNvCxnSpPr/>
      </xdr:nvCxnSpPr>
      <xdr:spPr>
        <a:xfrm>
          <a:off x="7861300" y="16865354"/>
          <a:ext cx="889000" cy="31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15184</xdr:rowOff>
    </xdr:from>
    <xdr:to>
      <xdr:col>12</xdr:col>
      <xdr:colOff>561975</xdr:colOff>
      <xdr:row>98</xdr:row>
      <xdr:rowOff>116784</xdr:rowOff>
    </xdr:to>
    <xdr:sp macro="" textlink="">
      <xdr:nvSpPr>
        <xdr:cNvPr id="462" name="フローチャート : 判断 461"/>
        <xdr:cNvSpPr/>
      </xdr:nvSpPr>
      <xdr:spPr>
        <a:xfrm>
          <a:off x="8699500" y="16817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96</xdr:row>
      <xdr:rowOff>133311</xdr:rowOff>
    </xdr:from>
    <xdr:ext cx="599010" cy="259045"/>
    <xdr:sp macro="" textlink="">
      <xdr:nvSpPr>
        <xdr:cNvPr id="463" name="テキスト ボックス 462"/>
        <xdr:cNvSpPr txBox="1"/>
      </xdr:nvSpPr>
      <xdr:spPr>
        <a:xfrm>
          <a:off x="8450794" y="16592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161,235</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63254</xdr:rowOff>
    </xdr:from>
    <xdr:to>
      <xdr:col>11</xdr:col>
      <xdr:colOff>307975</xdr:colOff>
      <xdr:row>98</xdr:row>
      <xdr:rowOff>97535</xdr:rowOff>
    </xdr:to>
    <xdr:cxnSp macro="">
      <xdr:nvCxnSpPr>
        <xdr:cNvPr id="464" name="直線コネクタ 463"/>
        <xdr:cNvCxnSpPr/>
      </xdr:nvCxnSpPr>
      <xdr:spPr>
        <a:xfrm flipV="1">
          <a:off x="6972300" y="16865354"/>
          <a:ext cx="889000" cy="34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25040</xdr:rowOff>
    </xdr:from>
    <xdr:to>
      <xdr:col>11</xdr:col>
      <xdr:colOff>358775</xdr:colOff>
      <xdr:row>98</xdr:row>
      <xdr:rowOff>126640</xdr:rowOff>
    </xdr:to>
    <xdr:sp macro="" textlink="">
      <xdr:nvSpPr>
        <xdr:cNvPr id="465" name="フローチャート : 判断 464"/>
        <xdr:cNvSpPr/>
      </xdr:nvSpPr>
      <xdr:spPr>
        <a:xfrm>
          <a:off x="7810500" y="168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98</xdr:row>
      <xdr:rowOff>117767</xdr:rowOff>
    </xdr:from>
    <xdr:ext cx="599010" cy="259045"/>
    <xdr:sp macro="" textlink="">
      <xdr:nvSpPr>
        <xdr:cNvPr id="466" name="テキスト ボックス 465"/>
        <xdr:cNvSpPr txBox="1"/>
      </xdr:nvSpPr>
      <xdr:spPr>
        <a:xfrm>
          <a:off x="7561794" y="16919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139,677</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36378</xdr:rowOff>
    </xdr:from>
    <xdr:to>
      <xdr:col>10</xdr:col>
      <xdr:colOff>155575</xdr:colOff>
      <xdr:row>98</xdr:row>
      <xdr:rowOff>137978</xdr:rowOff>
    </xdr:to>
    <xdr:sp macro="" textlink="">
      <xdr:nvSpPr>
        <xdr:cNvPr id="467" name="フローチャート : 判断 466"/>
        <xdr:cNvSpPr/>
      </xdr:nvSpPr>
      <xdr:spPr>
        <a:xfrm>
          <a:off x="6921500" y="16838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96</xdr:row>
      <xdr:rowOff>154505</xdr:rowOff>
    </xdr:from>
    <xdr:ext cx="599010" cy="259045"/>
    <xdr:sp macro="" textlink="">
      <xdr:nvSpPr>
        <xdr:cNvPr id="468" name="テキスト ボックス 467"/>
        <xdr:cNvSpPr txBox="1"/>
      </xdr:nvSpPr>
      <xdr:spPr>
        <a:xfrm>
          <a:off x="6672794" y="16613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114,880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28257</xdr:rowOff>
    </xdr:from>
    <xdr:to>
      <xdr:col>15</xdr:col>
      <xdr:colOff>231775</xdr:colOff>
      <xdr:row>98</xdr:row>
      <xdr:rowOff>129857</xdr:rowOff>
    </xdr:to>
    <xdr:sp macro="" textlink="">
      <xdr:nvSpPr>
        <xdr:cNvPr id="474" name="円/楕円 473"/>
        <xdr:cNvSpPr/>
      </xdr:nvSpPr>
      <xdr:spPr>
        <a:xfrm>
          <a:off x="10426700" y="1683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170612</xdr:rowOff>
    </xdr:from>
    <xdr:ext cx="599010" cy="259045"/>
    <xdr:sp macro="" textlink="">
      <xdr:nvSpPr>
        <xdr:cNvPr id="475" name="土木費該当値テキスト"/>
        <xdr:cNvSpPr txBox="1"/>
      </xdr:nvSpPr>
      <xdr:spPr>
        <a:xfrm>
          <a:off x="10528300" y="16801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132,638</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9102</xdr:rowOff>
    </xdr:from>
    <xdr:to>
      <xdr:col>14</xdr:col>
      <xdr:colOff>79375</xdr:colOff>
      <xdr:row>98</xdr:row>
      <xdr:rowOff>110702</xdr:rowOff>
    </xdr:to>
    <xdr:sp macro="" textlink="">
      <xdr:nvSpPr>
        <xdr:cNvPr id="476" name="円/楕円 475"/>
        <xdr:cNvSpPr/>
      </xdr:nvSpPr>
      <xdr:spPr>
        <a:xfrm>
          <a:off x="9588500" y="16811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127229</xdr:rowOff>
    </xdr:from>
    <xdr:ext cx="599010" cy="259045"/>
    <xdr:sp macro="" textlink="">
      <xdr:nvSpPr>
        <xdr:cNvPr id="477" name="テキスト ボックス 476"/>
        <xdr:cNvSpPr txBox="1"/>
      </xdr:nvSpPr>
      <xdr:spPr>
        <a:xfrm>
          <a:off x="9339794" y="16586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174,537</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43706</xdr:rowOff>
    </xdr:from>
    <xdr:to>
      <xdr:col>12</xdr:col>
      <xdr:colOff>561975</xdr:colOff>
      <xdr:row>98</xdr:row>
      <xdr:rowOff>145306</xdr:rowOff>
    </xdr:to>
    <xdr:sp macro="" textlink="">
      <xdr:nvSpPr>
        <xdr:cNvPr id="478" name="円/楕円 477"/>
        <xdr:cNvSpPr/>
      </xdr:nvSpPr>
      <xdr:spPr>
        <a:xfrm>
          <a:off x="8699500" y="16845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136433</xdr:rowOff>
    </xdr:from>
    <xdr:ext cx="534377" cy="259045"/>
    <xdr:sp macro="" textlink="">
      <xdr:nvSpPr>
        <xdr:cNvPr id="479" name="テキスト ボックス 478"/>
        <xdr:cNvSpPr txBox="1"/>
      </xdr:nvSpPr>
      <xdr:spPr>
        <a:xfrm>
          <a:off x="8483111" y="16938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98,851</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12454</xdr:rowOff>
    </xdr:from>
    <xdr:to>
      <xdr:col>11</xdr:col>
      <xdr:colOff>358775</xdr:colOff>
      <xdr:row>98</xdr:row>
      <xdr:rowOff>114054</xdr:rowOff>
    </xdr:to>
    <xdr:sp macro="" textlink="">
      <xdr:nvSpPr>
        <xdr:cNvPr id="480" name="円/楕円 479"/>
        <xdr:cNvSpPr/>
      </xdr:nvSpPr>
      <xdr:spPr>
        <a:xfrm>
          <a:off x="7810500" y="16814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96</xdr:row>
      <xdr:rowOff>130581</xdr:rowOff>
    </xdr:from>
    <xdr:ext cx="599010" cy="259045"/>
    <xdr:sp macro="" textlink="">
      <xdr:nvSpPr>
        <xdr:cNvPr id="481" name="テキスト ボックス 480"/>
        <xdr:cNvSpPr txBox="1"/>
      </xdr:nvSpPr>
      <xdr:spPr>
        <a:xfrm>
          <a:off x="7561794" y="16589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167,206</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46735</xdr:rowOff>
    </xdr:from>
    <xdr:to>
      <xdr:col>10</xdr:col>
      <xdr:colOff>155575</xdr:colOff>
      <xdr:row>98</xdr:row>
      <xdr:rowOff>148335</xdr:rowOff>
    </xdr:to>
    <xdr:sp macro="" textlink="">
      <xdr:nvSpPr>
        <xdr:cNvPr id="482" name="円/楕円 481"/>
        <xdr:cNvSpPr/>
      </xdr:nvSpPr>
      <xdr:spPr>
        <a:xfrm>
          <a:off x="6921500" y="16848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139462</xdr:rowOff>
    </xdr:from>
    <xdr:ext cx="534377" cy="259045"/>
    <xdr:sp macro="" textlink="">
      <xdr:nvSpPr>
        <xdr:cNvPr id="483" name="テキスト ボックス 482"/>
        <xdr:cNvSpPr txBox="1"/>
      </xdr:nvSpPr>
      <xdr:spPr>
        <a:xfrm>
          <a:off x="6705111" y="16941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92,224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128/151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94" name="直線コネクタ 49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95" name="テキスト ボックス 49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6" name="直線コネクタ 49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97" name="テキスト ボックス 49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8" name="直線コネクタ 49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99" name="テキスト ボックス 498"/>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0" name="直線コネクタ 49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501" name="テキスト ボックス 500"/>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2" name="直線コネクタ 50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03" name="テキスト ボックス 50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5" name="テキスト ボックス 50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111247</xdr:rowOff>
    </xdr:from>
    <xdr:to>
      <xdr:col>23</xdr:col>
      <xdr:colOff>516889</xdr:colOff>
      <xdr:row>39</xdr:row>
      <xdr:rowOff>5992</xdr:rowOff>
    </xdr:to>
    <xdr:cxnSp macro="">
      <xdr:nvCxnSpPr>
        <xdr:cNvPr id="507" name="直線コネクタ 506"/>
        <xdr:cNvCxnSpPr/>
      </xdr:nvCxnSpPr>
      <xdr:spPr>
        <a:xfrm flipV="1">
          <a:off x="16317595" y="5254747"/>
          <a:ext cx="1269" cy="1437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9819</xdr:rowOff>
    </xdr:from>
    <xdr:ext cx="469744" cy="259045"/>
    <xdr:sp macro="" textlink="">
      <xdr:nvSpPr>
        <xdr:cNvPr id="508" name="消防費最小値テキスト"/>
        <xdr:cNvSpPr txBox="1"/>
      </xdr:nvSpPr>
      <xdr:spPr>
        <a:xfrm>
          <a:off x="16370300" y="6696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5,047</a:t>
          </a:r>
          <a:endParaRPr kumimoji="1" lang="ja-JP" altLang="en-US" sz="1000" b="1">
            <a:latin typeface="ＭＳ Ｐゴシック"/>
          </a:endParaRPr>
        </a:p>
      </xdr:txBody>
    </xdr:sp>
    <xdr:clientData/>
  </xdr:oneCellAnchor>
  <xdr:twoCellAnchor>
    <xdr:from>
      <xdr:col>23</xdr:col>
      <xdr:colOff>428625</xdr:colOff>
      <xdr:row>39</xdr:row>
      <xdr:rowOff>5992</xdr:rowOff>
    </xdr:from>
    <xdr:to>
      <xdr:col>23</xdr:col>
      <xdr:colOff>606425</xdr:colOff>
      <xdr:row>39</xdr:row>
      <xdr:rowOff>5992</xdr:rowOff>
    </xdr:to>
    <xdr:cxnSp macro="">
      <xdr:nvCxnSpPr>
        <xdr:cNvPr id="509" name="直線コネクタ 508"/>
        <xdr:cNvCxnSpPr/>
      </xdr:nvCxnSpPr>
      <xdr:spPr>
        <a:xfrm>
          <a:off x="16230600" y="6692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57924</xdr:rowOff>
    </xdr:from>
    <xdr:ext cx="599010" cy="259045"/>
    <xdr:sp macro="" textlink="">
      <xdr:nvSpPr>
        <xdr:cNvPr id="510" name="消防費最大値テキスト"/>
        <xdr:cNvSpPr txBox="1"/>
      </xdr:nvSpPr>
      <xdr:spPr>
        <a:xfrm>
          <a:off x="16370300" y="5029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193,734</a:t>
          </a:r>
          <a:endParaRPr kumimoji="1" lang="ja-JP" altLang="en-US" sz="1000" b="1">
            <a:latin typeface="ＭＳ Ｐゴシック"/>
          </a:endParaRPr>
        </a:p>
      </xdr:txBody>
    </xdr:sp>
    <xdr:clientData/>
  </xdr:oneCellAnchor>
  <xdr:twoCellAnchor>
    <xdr:from>
      <xdr:col>23</xdr:col>
      <xdr:colOff>428625</xdr:colOff>
      <xdr:row>30</xdr:row>
      <xdr:rowOff>111247</xdr:rowOff>
    </xdr:from>
    <xdr:to>
      <xdr:col>23</xdr:col>
      <xdr:colOff>606425</xdr:colOff>
      <xdr:row>30</xdr:row>
      <xdr:rowOff>111247</xdr:rowOff>
    </xdr:to>
    <xdr:cxnSp macro="">
      <xdr:nvCxnSpPr>
        <xdr:cNvPr id="511" name="直線コネクタ 510"/>
        <xdr:cNvCxnSpPr/>
      </xdr:nvCxnSpPr>
      <xdr:spPr>
        <a:xfrm>
          <a:off x="16230600" y="5254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136118</xdr:rowOff>
    </xdr:from>
    <xdr:to>
      <xdr:col>23</xdr:col>
      <xdr:colOff>517525</xdr:colOff>
      <xdr:row>37</xdr:row>
      <xdr:rowOff>151839</xdr:rowOff>
    </xdr:to>
    <xdr:cxnSp macro="">
      <xdr:nvCxnSpPr>
        <xdr:cNvPr id="512" name="直線コネクタ 511"/>
        <xdr:cNvCxnSpPr/>
      </xdr:nvCxnSpPr>
      <xdr:spPr>
        <a:xfrm>
          <a:off x="15481300" y="6479768"/>
          <a:ext cx="838200" cy="1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143087</xdr:rowOff>
    </xdr:from>
    <xdr:ext cx="534377" cy="259045"/>
    <xdr:sp macro="" textlink="">
      <xdr:nvSpPr>
        <xdr:cNvPr id="513" name="消防費平均値テキスト"/>
        <xdr:cNvSpPr txBox="1"/>
      </xdr:nvSpPr>
      <xdr:spPr>
        <a:xfrm>
          <a:off x="16370300" y="61438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50,891</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120210</xdr:rowOff>
    </xdr:from>
    <xdr:to>
      <xdr:col>23</xdr:col>
      <xdr:colOff>568325</xdr:colOff>
      <xdr:row>37</xdr:row>
      <xdr:rowOff>50360</xdr:rowOff>
    </xdr:to>
    <xdr:sp macro="" textlink="">
      <xdr:nvSpPr>
        <xdr:cNvPr id="514" name="フローチャート : 判断 513"/>
        <xdr:cNvSpPr/>
      </xdr:nvSpPr>
      <xdr:spPr>
        <a:xfrm>
          <a:off x="16268700" y="62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165212</xdr:rowOff>
    </xdr:from>
    <xdr:to>
      <xdr:col>22</xdr:col>
      <xdr:colOff>365125</xdr:colOff>
      <xdr:row>37</xdr:row>
      <xdr:rowOff>136118</xdr:rowOff>
    </xdr:to>
    <xdr:cxnSp macro="">
      <xdr:nvCxnSpPr>
        <xdr:cNvPr id="515" name="直線コネクタ 514"/>
        <xdr:cNvCxnSpPr/>
      </xdr:nvCxnSpPr>
      <xdr:spPr>
        <a:xfrm>
          <a:off x="14592300" y="6337412"/>
          <a:ext cx="889000" cy="142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117223</xdr:rowOff>
    </xdr:from>
    <xdr:to>
      <xdr:col>22</xdr:col>
      <xdr:colOff>415925</xdr:colOff>
      <xdr:row>37</xdr:row>
      <xdr:rowOff>47373</xdr:rowOff>
    </xdr:to>
    <xdr:sp macro="" textlink="">
      <xdr:nvSpPr>
        <xdr:cNvPr id="516" name="フローチャート : 判断 515"/>
        <xdr:cNvSpPr/>
      </xdr:nvSpPr>
      <xdr:spPr>
        <a:xfrm>
          <a:off x="15430500" y="6289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63900</xdr:rowOff>
    </xdr:from>
    <xdr:ext cx="534377" cy="259045"/>
    <xdr:sp macro="" textlink="">
      <xdr:nvSpPr>
        <xdr:cNvPr id="517" name="テキスト ボックス 516"/>
        <xdr:cNvSpPr txBox="1"/>
      </xdr:nvSpPr>
      <xdr:spPr>
        <a:xfrm>
          <a:off x="15214111" y="6064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51,283</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165212</xdr:rowOff>
    </xdr:from>
    <xdr:to>
      <xdr:col>21</xdr:col>
      <xdr:colOff>161925</xdr:colOff>
      <xdr:row>37</xdr:row>
      <xdr:rowOff>156670</xdr:rowOff>
    </xdr:to>
    <xdr:cxnSp macro="">
      <xdr:nvCxnSpPr>
        <xdr:cNvPr id="518" name="直線コネクタ 517"/>
        <xdr:cNvCxnSpPr/>
      </xdr:nvCxnSpPr>
      <xdr:spPr>
        <a:xfrm flipV="1">
          <a:off x="13703300" y="6337412"/>
          <a:ext cx="889000" cy="162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56698</xdr:rowOff>
    </xdr:from>
    <xdr:to>
      <xdr:col>21</xdr:col>
      <xdr:colOff>212725</xdr:colOff>
      <xdr:row>36</xdr:row>
      <xdr:rowOff>158298</xdr:rowOff>
    </xdr:to>
    <xdr:sp macro="" textlink="">
      <xdr:nvSpPr>
        <xdr:cNvPr id="519" name="フローチャート : 判断 518"/>
        <xdr:cNvSpPr/>
      </xdr:nvSpPr>
      <xdr:spPr>
        <a:xfrm>
          <a:off x="14541500" y="622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3375</xdr:rowOff>
    </xdr:from>
    <xdr:ext cx="534377" cy="259045"/>
    <xdr:sp macro="" textlink="">
      <xdr:nvSpPr>
        <xdr:cNvPr id="520" name="テキスト ボックス 519"/>
        <xdr:cNvSpPr txBox="1"/>
      </xdr:nvSpPr>
      <xdr:spPr>
        <a:xfrm>
          <a:off x="14325111" y="6004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59,226</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156670</xdr:rowOff>
    </xdr:from>
    <xdr:to>
      <xdr:col>19</xdr:col>
      <xdr:colOff>644525</xdr:colOff>
      <xdr:row>37</xdr:row>
      <xdr:rowOff>158963</xdr:rowOff>
    </xdr:to>
    <xdr:cxnSp macro="">
      <xdr:nvCxnSpPr>
        <xdr:cNvPr id="521" name="直線コネクタ 520"/>
        <xdr:cNvCxnSpPr/>
      </xdr:nvCxnSpPr>
      <xdr:spPr>
        <a:xfrm flipV="1">
          <a:off x="12814300" y="6500320"/>
          <a:ext cx="889000" cy="2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142095</xdr:rowOff>
    </xdr:from>
    <xdr:to>
      <xdr:col>20</xdr:col>
      <xdr:colOff>9525</xdr:colOff>
      <xdr:row>37</xdr:row>
      <xdr:rowOff>72245</xdr:rowOff>
    </xdr:to>
    <xdr:sp macro="" textlink="">
      <xdr:nvSpPr>
        <xdr:cNvPr id="522" name="フローチャート : 判断 521"/>
        <xdr:cNvSpPr/>
      </xdr:nvSpPr>
      <xdr:spPr>
        <a:xfrm>
          <a:off x="13652500" y="631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88772</xdr:rowOff>
    </xdr:from>
    <xdr:ext cx="534377" cy="259045"/>
    <xdr:sp macro="" textlink="">
      <xdr:nvSpPr>
        <xdr:cNvPr id="523" name="テキスト ボックス 522"/>
        <xdr:cNvSpPr txBox="1"/>
      </xdr:nvSpPr>
      <xdr:spPr>
        <a:xfrm>
          <a:off x="13436111" y="6089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48,019</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165108</xdr:rowOff>
    </xdr:from>
    <xdr:to>
      <xdr:col>18</xdr:col>
      <xdr:colOff>492125</xdr:colOff>
      <xdr:row>37</xdr:row>
      <xdr:rowOff>95258</xdr:rowOff>
    </xdr:to>
    <xdr:sp macro="" textlink="">
      <xdr:nvSpPr>
        <xdr:cNvPr id="524" name="フローチャート : 判断 523"/>
        <xdr:cNvSpPr/>
      </xdr:nvSpPr>
      <xdr:spPr>
        <a:xfrm>
          <a:off x="12763500" y="633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111785</xdr:rowOff>
    </xdr:from>
    <xdr:ext cx="534377" cy="259045"/>
    <xdr:sp macro="" textlink="">
      <xdr:nvSpPr>
        <xdr:cNvPr id="525" name="テキスト ボックス 524"/>
        <xdr:cNvSpPr txBox="1"/>
      </xdr:nvSpPr>
      <xdr:spPr>
        <a:xfrm>
          <a:off x="12547111" y="611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44,999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101039</xdr:rowOff>
    </xdr:from>
    <xdr:to>
      <xdr:col>23</xdr:col>
      <xdr:colOff>568325</xdr:colOff>
      <xdr:row>38</xdr:row>
      <xdr:rowOff>31189</xdr:rowOff>
    </xdr:to>
    <xdr:sp macro="" textlink="">
      <xdr:nvSpPr>
        <xdr:cNvPr id="531" name="円/楕円 530"/>
        <xdr:cNvSpPr/>
      </xdr:nvSpPr>
      <xdr:spPr>
        <a:xfrm>
          <a:off x="16268700" y="644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79466</xdr:rowOff>
    </xdr:from>
    <xdr:ext cx="534377" cy="259045"/>
    <xdr:sp macro="" textlink="">
      <xdr:nvSpPr>
        <xdr:cNvPr id="532" name="消防費該当値テキスト"/>
        <xdr:cNvSpPr txBox="1"/>
      </xdr:nvSpPr>
      <xdr:spPr>
        <a:xfrm>
          <a:off x="16370300" y="6423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30,907</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85318</xdr:rowOff>
    </xdr:from>
    <xdr:to>
      <xdr:col>22</xdr:col>
      <xdr:colOff>415925</xdr:colOff>
      <xdr:row>38</xdr:row>
      <xdr:rowOff>15469</xdr:rowOff>
    </xdr:to>
    <xdr:sp macro="" textlink="">
      <xdr:nvSpPr>
        <xdr:cNvPr id="533" name="円/楕円 532"/>
        <xdr:cNvSpPr/>
      </xdr:nvSpPr>
      <xdr:spPr>
        <a:xfrm>
          <a:off x="15430500" y="64289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6596</xdr:rowOff>
    </xdr:from>
    <xdr:ext cx="534377" cy="259045"/>
    <xdr:sp macro="" textlink="">
      <xdr:nvSpPr>
        <xdr:cNvPr id="534" name="テキスト ボックス 533"/>
        <xdr:cNvSpPr txBox="1"/>
      </xdr:nvSpPr>
      <xdr:spPr>
        <a:xfrm>
          <a:off x="15214111" y="652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32,970</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114412</xdr:rowOff>
    </xdr:from>
    <xdr:to>
      <xdr:col>21</xdr:col>
      <xdr:colOff>212725</xdr:colOff>
      <xdr:row>37</xdr:row>
      <xdr:rowOff>44562</xdr:rowOff>
    </xdr:to>
    <xdr:sp macro="" textlink="">
      <xdr:nvSpPr>
        <xdr:cNvPr id="535" name="円/楕円 534"/>
        <xdr:cNvSpPr/>
      </xdr:nvSpPr>
      <xdr:spPr>
        <a:xfrm>
          <a:off x="14541500" y="6286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35689</xdr:rowOff>
    </xdr:from>
    <xdr:ext cx="534377" cy="259045"/>
    <xdr:sp macro="" textlink="">
      <xdr:nvSpPr>
        <xdr:cNvPr id="536" name="テキスト ボックス 535"/>
        <xdr:cNvSpPr txBox="1"/>
      </xdr:nvSpPr>
      <xdr:spPr>
        <a:xfrm>
          <a:off x="14325111" y="6379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51,652</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105870</xdr:rowOff>
    </xdr:from>
    <xdr:to>
      <xdr:col>20</xdr:col>
      <xdr:colOff>9525</xdr:colOff>
      <xdr:row>38</xdr:row>
      <xdr:rowOff>36020</xdr:rowOff>
    </xdr:to>
    <xdr:sp macro="" textlink="">
      <xdr:nvSpPr>
        <xdr:cNvPr id="537" name="円/楕円 536"/>
        <xdr:cNvSpPr/>
      </xdr:nvSpPr>
      <xdr:spPr>
        <a:xfrm>
          <a:off x="13652500" y="644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27147</xdr:rowOff>
    </xdr:from>
    <xdr:ext cx="534377" cy="259045"/>
    <xdr:sp macro="" textlink="">
      <xdr:nvSpPr>
        <xdr:cNvPr id="538" name="テキスト ボックス 537"/>
        <xdr:cNvSpPr txBox="1"/>
      </xdr:nvSpPr>
      <xdr:spPr>
        <a:xfrm>
          <a:off x="13436111" y="6542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30,273</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108164</xdr:rowOff>
    </xdr:from>
    <xdr:to>
      <xdr:col>18</xdr:col>
      <xdr:colOff>492125</xdr:colOff>
      <xdr:row>38</xdr:row>
      <xdr:rowOff>38314</xdr:rowOff>
    </xdr:to>
    <xdr:sp macro="" textlink="">
      <xdr:nvSpPr>
        <xdr:cNvPr id="539" name="円/楕円 538"/>
        <xdr:cNvSpPr/>
      </xdr:nvSpPr>
      <xdr:spPr>
        <a:xfrm>
          <a:off x="12763500" y="645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29440</xdr:rowOff>
    </xdr:from>
    <xdr:ext cx="534377" cy="259045"/>
    <xdr:sp macro="" textlink="">
      <xdr:nvSpPr>
        <xdr:cNvPr id="540" name="テキスト ボックス 539"/>
        <xdr:cNvSpPr txBox="1"/>
      </xdr:nvSpPr>
      <xdr:spPr>
        <a:xfrm>
          <a:off x="12547111" y="6544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29,972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137/151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57,928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1" name="直線コネクタ 55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52" name="テキスト ボックス 55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53" name="直線コネクタ 55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54" name="テキスト ボックス 553"/>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56" name="テキスト ボックス 55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57" name="直線コネクタ 55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58" name="テキスト ボックス 55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59" name="直線コネクタ 55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0" name="テキスト ボックス 55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62" name="テキスト ボックス 561"/>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48214</xdr:rowOff>
    </xdr:from>
    <xdr:to>
      <xdr:col>23</xdr:col>
      <xdr:colOff>516889</xdr:colOff>
      <xdr:row>58</xdr:row>
      <xdr:rowOff>150966</xdr:rowOff>
    </xdr:to>
    <xdr:cxnSp macro="">
      <xdr:nvCxnSpPr>
        <xdr:cNvPr id="564" name="直線コネクタ 563"/>
        <xdr:cNvCxnSpPr/>
      </xdr:nvCxnSpPr>
      <xdr:spPr>
        <a:xfrm flipV="1">
          <a:off x="16317595" y="8792164"/>
          <a:ext cx="1269" cy="1302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154793</xdr:rowOff>
    </xdr:from>
    <xdr:ext cx="534377" cy="259045"/>
    <xdr:sp macro="" textlink="">
      <xdr:nvSpPr>
        <xdr:cNvPr id="565" name="教育費最小値テキスト"/>
        <xdr:cNvSpPr txBox="1"/>
      </xdr:nvSpPr>
      <xdr:spPr>
        <a:xfrm>
          <a:off x="16370300" y="1009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34,086</a:t>
          </a:r>
          <a:endParaRPr kumimoji="1" lang="ja-JP" altLang="en-US" sz="1000" b="1">
            <a:latin typeface="ＭＳ Ｐゴシック"/>
          </a:endParaRPr>
        </a:p>
      </xdr:txBody>
    </xdr:sp>
    <xdr:clientData/>
  </xdr:oneCellAnchor>
  <xdr:twoCellAnchor>
    <xdr:from>
      <xdr:col>23</xdr:col>
      <xdr:colOff>428625</xdr:colOff>
      <xdr:row>58</xdr:row>
      <xdr:rowOff>150966</xdr:rowOff>
    </xdr:from>
    <xdr:to>
      <xdr:col>23</xdr:col>
      <xdr:colOff>606425</xdr:colOff>
      <xdr:row>58</xdr:row>
      <xdr:rowOff>150966</xdr:rowOff>
    </xdr:to>
    <xdr:cxnSp macro="">
      <xdr:nvCxnSpPr>
        <xdr:cNvPr id="566" name="直線コネクタ 565"/>
        <xdr:cNvCxnSpPr/>
      </xdr:nvCxnSpPr>
      <xdr:spPr>
        <a:xfrm>
          <a:off x="16230600" y="10095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166341</xdr:rowOff>
    </xdr:from>
    <xdr:ext cx="599010" cy="259045"/>
    <xdr:sp macro="" textlink="">
      <xdr:nvSpPr>
        <xdr:cNvPr id="567" name="教育費最大値テキスト"/>
        <xdr:cNvSpPr txBox="1"/>
      </xdr:nvSpPr>
      <xdr:spPr>
        <a:xfrm>
          <a:off x="16370300" y="8567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718,024</a:t>
          </a:r>
          <a:endParaRPr kumimoji="1" lang="ja-JP" altLang="en-US" sz="1000" b="1">
            <a:latin typeface="ＭＳ Ｐゴシック"/>
          </a:endParaRPr>
        </a:p>
      </xdr:txBody>
    </xdr:sp>
    <xdr:clientData/>
  </xdr:oneCellAnchor>
  <xdr:twoCellAnchor>
    <xdr:from>
      <xdr:col>23</xdr:col>
      <xdr:colOff>428625</xdr:colOff>
      <xdr:row>51</xdr:row>
      <xdr:rowOff>48214</xdr:rowOff>
    </xdr:from>
    <xdr:to>
      <xdr:col>23</xdr:col>
      <xdr:colOff>606425</xdr:colOff>
      <xdr:row>51</xdr:row>
      <xdr:rowOff>48214</xdr:rowOff>
    </xdr:to>
    <xdr:cxnSp macro="">
      <xdr:nvCxnSpPr>
        <xdr:cNvPr id="568" name="直線コネクタ 567"/>
        <xdr:cNvCxnSpPr/>
      </xdr:nvCxnSpPr>
      <xdr:spPr>
        <a:xfrm>
          <a:off x="16230600" y="8792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101526</xdr:rowOff>
    </xdr:from>
    <xdr:to>
      <xdr:col>23</xdr:col>
      <xdr:colOff>517525</xdr:colOff>
      <xdr:row>58</xdr:row>
      <xdr:rowOff>111096</xdr:rowOff>
    </xdr:to>
    <xdr:cxnSp macro="">
      <xdr:nvCxnSpPr>
        <xdr:cNvPr id="569" name="直線コネクタ 568"/>
        <xdr:cNvCxnSpPr/>
      </xdr:nvCxnSpPr>
      <xdr:spPr>
        <a:xfrm flipV="1">
          <a:off x="15481300" y="10045626"/>
          <a:ext cx="838200" cy="9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121767</xdr:rowOff>
    </xdr:from>
    <xdr:ext cx="599010" cy="259045"/>
    <xdr:sp macro="" textlink="">
      <xdr:nvSpPr>
        <xdr:cNvPr id="570" name="教育費平均値テキスト"/>
        <xdr:cNvSpPr txBox="1"/>
      </xdr:nvSpPr>
      <xdr:spPr>
        <a:xfrm>
          <a:off x="16370300" y="97229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124,756</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98890</xdr:rowOff>
    </xdr:from>
    <xdr:to>
      <xdr:col>23</xdr:col>
      <xdr:colOff>568325</xdr:colOff>
      <xdr:row>58</xdr:row>
      <xdr:rowOff>29040</xdr:rowOff>
    </xdr:to>
    <xdr:sp macro="" textlink="">
      <xdr:nvSpPr>
        <xdr:cNvPr id="571" name="フローチャート : 判断 570"/>
        <xdr:cNvSpPr/>
      </xdr:nvSpPr>
      <xdr:spPr>
        <a:xfrm>
          <a:off x="162687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30378</xdr:rowOff>
    </xdr:from>
    <xdr:to>
      <xdr:col>22</xdr:col>
      <xdr:colOff>365125</xdr:colOff>
      <xdr:row>58</xdr:row>
      <xdr:rowOff>111096</xdr:rowOff>
    </xdr:to>
    <xdr:cxnSp macro="">
      <xdr:nvCxnSpPr>
        <xdr:cNvPr id="572" name="直線コネクタ 571"/>
        <xdr:cNvCxnSpPr/>
      </xdr:nvCxnSpPr>
      <xdr:spPr>
        <a:xfrm>
          <a:off x="14592300" y="9974478"/>
          <a:ext cx="889000" cy="80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84572</xdr:rowOff>
    </xdr:from>
    <xdr:to>
      <xdr:col>22</xdr:col>
      <xdr:colOff>415925</xdr:colOff>
      <xdr:row>58</xdr:row>
      <xdr:rowOff>14722</xdr:rowOff>
    </xdr:to>
    <xdr:sp macro="" textlink="">
      <xdr:nvSpPr>
        <xdr:cNvPr id="573" name="フローチャート : 判断 572"/>
        <xdr:cNvSpPr/>
      </xdr:nvSpPr>
      <xdr:spPr>
        <a:xfrm>
          <a:off x="15430500" y="98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56</xdr:row>
      <xdr:rowOff>31249</xdr:rowOff>
    </xdr:from>
    <xdr:ext cx="599010" cy="259045"/>
    <xdr:sp macro="" textlink="">
      <xdr:nvSpPr>
        <xdr:cNvPr id="574" name="テキスト ボックス 573"/>
        <xdr:cNvSpPr txBox="1"/>
      </xdr:nvSpPr>
      <xdr:spPr>
        <a:xfrm>
          <a:off x="15181794" y="96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132,272</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30378</xdr:rowOff>
    </xdr:from>
    <xdr:to>
      <xdr:col>21</xdr:col>
      <xdr:colOff>161925</xdr:colOff>
      <xdr:row>58</xdr:row>
      <xdr:rowOff>109241</xdr:rowOff>
    </xdr:to>
    <xdr:cxnSp macro="">
      <xdr:nvCxnSpPr>
        <xdr:cNvPr id="575" name="直線コネクタ 574"/>
        <xdr:cNvCxnSpPr/>
      </xdr:nvCxnSpPr>
      <xdr:spPr>
        <a:xfrm flipV="1">
          <a:off x="13703300" y="9974478"/>
          <a:ext cx="889000" cy="78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93468</xdr:rowOff>
    </xdr:from>
    <xdr:to>
      <xdr:col>21</xdr:col>
      <xdr:colOff>212725</xdr:colOff>
      <xdr:row>58</xdr:row>
      <xdr:rowOff>23618</xdr:rowOff>
    </xdr:to>
    <xdr:sp macro="" textlink="">
      <xdr:nvSpPr>
        <xdr:cNvPr id="576" name="フローチャート : 判断 575"/>
        <xdr:cNvSpPr/>
      </xdr:nvSpPr>
      <xdr:spPr>
        <a:xfrm>
          <a:off x="14541500" y="98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56</xdr:row>
      <xdr:rowOff>40145</xdr:rowOff>
    </xdr:from>
    <xdr:ext cx="599010" cy="259045"/>
    <xdr:sp macro="" textlink="">
      <xdr:nvSpPr>
        <xdr:cNvPr id="577" name="テキスト ボックス 576"/>
        <xdr:cNvSpPr txBox="1"/>
      </xdr:nvSpPr>
      <xdr:spPr>
        <a:xfrm>
          <a:off x="14292794" y="9641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127,602</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109241</xdr:rowOff>
    </xdr:from>
    <xdr:to>
      <xdr:col>19</xdr:col>
      <xdr:colOff>644525</xdr:colOff>
      <xdr:row>58</xdr:row>
      <xdr:rowOff>114055</xdr:rowOff>
    </xdr:to>
    <xdr:cxnSp macro="">
      <xdr:nvCxnSpPr>
        <xdr:cNvPr id="578" name="直線コネクタ 577"/>
        <xdr:cNvCxnSpPr/>
      </xdr:nvCxnSpPr>
      <xdr:spPr>
        <a:xfrm flipV="1">
          <a:off x="12814300" y="10053341"/>
          <a:ext cx="889000" cy="4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100145</xdr:rowOff>
    </xdr:from>
    <xdr:to>
      <xdr:col>20</xdr:col>
      <xdr:colOff>9525</xdr:colOff>
      <xdr:row>58</xdr:row>
      <xdr:rowOff>30295</xdr:rowOff>
    </xdr:to>
    <xdr:sp macro="" textlink="">
      <xdr:nvSpPr>
        <xdr:cNvPr id="579" name="フローチャート : 判断 578"/>
        <xdr:cNvSpPr/>
      </xdr:nvSpPr>
      <xdr:spPr>
        <a:xfrm>
          <a:off x="13652500" y="987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56</xdr:row>
      <xdr:rowOff>46822</xdr:rowOff>
    </xdr:from>
    <xdr:ext cx="599010" cy="259045"/>
    <xdr:sp macro="" textlink="">
      <xdr:nvSpPr>
        <xdr:cNvPr id="580" name="テキスト ボックス 579"/>
        <xdr:cNvSpPr txBox="1"/>
      </xdr:nvSpPr>
      <xdr:spPr>
        <a:xfrm>
          <a:off x="13403794" y="9648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124,097</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127000</xdr:rowOff>
    </xdr:from>
    <xdr:to>
      <xdr:col>18</xdr:col>
      <xdr:colOff>492125</xdr:colOff>
      <xdr:row>58</xdr:row>
      <xdr:rowOff>57150</xdr:rowOff>
    </xdr:to>
    <xdr:sp macro="" textlink="">
      <xdr:nvSpPr>
        <xdr:cNvPr id="581" name="フローチャート : 判断 580"/>
        <xdr:cNvSpPr/>
      </xdr:nvSpPr>
      <xdr:spPr>
        <a:xfrm>
          <a:off x="12763500" y="989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56</xdr:row>
      <xdr:rowOff>73677</xdr:rowOff>
    </xdr:from>
    <xdr:ext cx="599010" cy="259045"/>
    <xdr:sp macro="" textlink="">
      <xdr:nvSpPr>
        <xdr:cNvPr id="582" name="テキスト ボックス 581"/>
        <xdr:cNvSpPr txBox="1"/>
      </xdr:nvSpPr>
      <xdr:spPr>
        <a:xfrm>
          <a:off x="12514794" y="9674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110,000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50726</xdr:rowOff>
    </xdr:from>
    <xdr:to>
      <xdr:col>23</xdr:col>
      <xdr:colOff>568325</xdr:colOff>
      <xdr:row>58</xdr:row>
      <xdr:rowOff>152326</xdr:rowOff>
    </xdr:to>
    <xdr:sp macro="" textlink="">
      <xdr:nvSpPr>
        <xdr:cNvPr id="588" name="円/楕円 587"/>
        <xdr:cNvSpPr/>
      </xdr:nvSpPr>
      <xdr:spPr>
        <a:xfrm>
          <a:off x="16268700" y="9994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137103</xdr:rowOff>
    </xdr:from>
    <xdr:ext cx="534377" cy="259045"/>
    <xdr:sp macro="" textlink="">
      <xdr:nvSpPr>
        <xdr:cNvPr id="589" name="教育費該当値テキスト"/>
        <xdr:cNvSpPr txBox="1"/>
      </xdr:nvSpPr>
      <xdr:spPr>
        <a:xfrm>
          <a:off x="16370300" y="9909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60,039</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60296</xdr:rowOff>
    </xdr:from>
    <xdr:to>
      <xdr:col>22</xdr:col>
      <xdr:colOff>415925</xdr:colOff>
      <xdr:row>58</xdr:row>
      <xdr:rowOff>161896</xdr:rowOff>
    </xdr:to>
    <xdr:sp macro="" textlink="">
      <xdr:nvSpPr>
        <xdr:cNvPr id="590" name="円/楕円 589"/>
        <xdr:cNvSpPr/>
      </xdr:nvSpPr>
      <xdr:spPr>
        <a:xfrm>
          <a:off x="15430500" y="1000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153023</xdr:rowOff>
    </xdr:from>
    <xdr:ext cx="534377" cy="259045"/>
    <xdr:sp macro="" textlink="">
      <xdr:nvSpPr>
        <xdr:cNvPr id="591" name="テキスト ボックス 590"/>
        <xdr:cNvSpPr txBox="1"/>
      </xdr:nvSpPr>
      <xdr:spPr>
        <a:xfrm>
          <a:off x="15214111" y="10097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55,015</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151028</xdr:rowOff>
    </xdr:from>
    <xdr:to>
      <xdr:col>21</xdr:col>
      <xdr:colOff>212725</xdr:colOff>
      <xdr:row>58</xdr:row>
      <xdr:rowOff>81178</xdr:rowOff>
    </xdr:to>
    <xdr:sp macro="" textlink="">
      <xdr:nvSpPr>
        <xdr:cNvPr id="592" name="円/楕円 591"/>
        <xdr:cNvSpPr/>
      </xdr:nvSpPr>
      <xdr:spPr>
        <a:xfrm>
          <a:off x="14541500" y="9923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72305</xdr:rowOff>
    </xdr:from>
    <xdr:ext cx="534377" cy="259045"/>
    <xdr:sp macro="" textlink="">
      <xdr:nvSpPr>
        <xdr:cNvPr id="593" name="テキスト ボックス 592"/>
        <xdr:cNvSpPr txBox="1"/>
      </xdr:nvSpPr>
      <xdr:spPr>
        <a:xfrm>
          <a:off x="14325111" y="10016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97,387</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58441</xdr:rowOff>
    </xdr:from>
    <xdr:to>
      <xdr:col>20</xdr:col>
      <xdr:colOff>9525</xdr:colOff>
      <xdr:row>58</xdr:row>
      <xdr:rowOff>160041</xdr:rowOff>
    </xdr:to>
    <xdr:sp macro="" textlink="">
      <xdr:nvSpPr>
        <xdr:cNvPr id="594" name="円/楕円 593"/>
        <xdr:cNvSpPr/>
      </xdr:nvSpPr>
      <xdr:spPr>
        <a:xfrm>
          <a:off x="13652500" y="10002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151168</xdr:rowOff>
    </xdr:from>
    <xdr:ext cx="534377" cy="259045"/>
    <xdr:sp macro="" textlink="">
      <xdr:nvSpPr>
        <xdr:cNvPr id="595" name="テキスト ボックス 594"/>
        <xdr:cNvSpPr txBox="1"/>
      </xdr:nvSpPr>
      <xdr:spPr>
        <a:xfrm>
          <a:off x="13436111" y="10095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55,989</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63255</xdr:rowOff>
    </xdr:from>
    <xdr:to>
      <xdr:col>18</xdr:col>
      <xdr:colOff>492125</xdr:colOff>
      <xdr:row>58</xdr:row>
      <xdr:rowOff>164855</xdr:rowOff>
    </xdr:to>
    <xdr:sp macro="" textlink="">
      <xdr:nvSpPr>
        <xdr:cNvPr id="596" name="円/楕円 595"/>
        <xdr:cNvSpPr/>
      </xdr:nvSpPr>
      <xdr:spPr>
        <a:xfrm>
          <a:off x="12763500" y="1000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155982</xdr:rowOff>
    </xdr:from>
    <xdr:ext cx="534377" cy="259045"/>
    <xdr:sp macro="" textlink="">
      <xdr:nvSpPr>
        <xdr:cNvPr id="597" name="テキスト ボックス 596"/>
        <xdr:cNvSpPr txBox="1"/>
      </xdr:nvSpPr>
      <xdr:spPr>
        <a:xfrm>
          <a:off x="12547111" y="10100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53,462</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9" name="テキスト ボックス 60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11" name="テキスト ボックス 610"/>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13" name="テキスト ボックス 61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15" name="テキスト ボックス 61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17" name="テキスト ボックス 61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60597</xdr:rowOff>
    </xdr:from>
    <xdr:to>
      <xdr:col>23</xdr:col>
      <xdr:colOff>516889</xdr:colOff>
      <xdr:row>79</xdr:row>
      <xdr:rowOff>44450</xdr:rowOff>
    </xdr:to>
    <xdr:cxnSp macro="">
      <xdr:nvCxnSpPr>
        <xdr:cNvPr id="621" name="直線コネクタ 620"/>
        <xdr:cNvCxnSpPr/>
      </xdr:nvCxnSpPr>
      <xdr:spPr>
        <a:xfrm flipV="1">
          <a:off x="16317595" y="12233547"/>
          <a:ext cx="1269" cy="135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3" name="直線コネクタ 62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7274</xdr:rowOff>
    </xdr:from>
    <xdr:ext cx="599010" cy="259045"/>
    <xdr:sp macro="" textlink="">
      <xdr:nvSpPr>
        <xdr:cNvPr id="624" name="災害復旧費最大値テキスト"/>
        <xdr:cNvSpPr txBox="1"/>
      </xdr:nvSpPr>
      <xdr:spPr>
        <a:xfrm>
          <a:off x="16370300" y="12008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355,762</a:t>
          </a:r>
          <a:endParaRPr kumimoji="1" lang="ja-JP" altLang="en-US" sz="1000" b="1">
            <a:latin typeface="ＭＳ Ｐゴシック"/>
          </a:endParaRPr>
        </a:p>
      </xdr:txBody>
    </xdr:sp>
    <xdr:clientData/>
  </xdr:oneCellAnchor>
  <xdr:twoCellAnchor>
    <xdr:from>
      <xdr:col>23</xdr:col>
      <xdr:colOff>428625</xdr:colOff>
      <xdr:row>71</xdr:row>
      <xdr:rowOff>60597</xdr:rowOff>
    </xdr:from>
    <xdr:to>
      <xdr:col>23</xdr:col>
      <xdr:colOff>606425</xdr:colOff>
      <xdr:row>71</xdr:row>
      <xdr:rowOff>60597</xdr:rowOff>
    </xdr:to>
    <xdr:cxnSp macro="">
      <xdr:nvCxnSpPr>
        <xdr:cNvPr id="625" name="直線コネクタ 624"/>
        <xdr:cNvCxnSpPr/>
      </xdr:nvCxnSpPr>
      <xdr:spPr>
        <a:xfrm>
          <a:off x="16230600" y="12233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26" name="直線コネクタ 625"/>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117081</xdr:rowOff>
    </xdr:from>
    <xdr:ext cx="534377" cy="259045"/>
    <xdr:sp macro="" textlink="">
      <xdr:nvSpPr>
        <xdr:cNvPr id="627" name="災害復旧費平均値テキスト"/>
        <xdr:cNvSpPr txBox="1"/>
      </xdr:nvSpPr>
      <xdr:spPr>
        <a:xfrm>
          <a:off x="16370300" y="13318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18,608</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94204</xdr:rowOff>
    </xdr:from>
    <xdr:to>
      <xdr:col>23</xdr:col>
      <xdr:colOff>568325</xdr:colOff>
      <xdr:row>79</xdr:row>
      <xdr:rowOff>24354</xdr:rowOff>
    </xdr:to>
    <xdr:sp macro="" textlink="">
      <xdr:nvSpPr>
        <xdr:cNvPr id="628" name="フローチャート : 判断 627"/>
        <xdr:cNvSpPr/>
      </xdr:nvSpPr>
      <xdr:spPr>
        <a:xfrm>
          <a:off x="162687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44450</xdr:rowOff>
    </xdr:from>
    <xdr:to>
      <xdr:col>22</xdr:col>
      <xdr:colOff>365125</xdr:colOff>
      <xdr:row>79</xdr:row>
      <xdr:rowOff>44450</xdr:rowOff>
    </xdr:to>
    <xdr:cxnSp macro="">
      <xdr:nvCxnSpPr>
        <xdr:cNvPr id="629" name="直線コネクタ 628"/>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109722</xdr:rowOff>
    </xdr:from>
    <xdr:to>
      <xdr:col>22</xdr:col>
      <xdr:colOff>415925</xdr:colOff>
      <xdr:row>79</xdr:row>
      <xdr:rowOff>39872</xdr:rowOff>
    </xdr:to>
    <xdr:sp macro="" textlink="">
      <xdr:nvSpPr>
        <xdr:cNvPr id="630" name="フローチャート : 判断 629"/>
        <xdr:cNvSpPr/>
      </xdr:nvSpPr>
      <xdr:spPr>
        <a:xfrm>
          <a:off x="15430500" y="1348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56399</xdr:rowOff>
    </xdr:from>
    <xdr:ext cx="534377" cy="259045"/>
    <xdr:sp macro="" textlink="">
      <xdr:nvSpPr>
        <xdr:cNvPr id="631" name="テキスト ボックス 630"/>
        <xdr:cNvSpPr txBox="1"/>
      </xdr:nvSpPr>
      <xdr:spPr>
        <a:xfrm>
          <a:off x="15214111" y="1325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44450</xdr:rowOff>
    </xdr:from>
    <xdr:to>
      <xdr:col>21</xdr:col>
      <xdr:colOff>161925</xdr:colOff>
      <xdr:row>79</xdr:row>
      <xdr:rowOff>44450</xdr:rowOff>
    </xdr:to>
    <xdr:cxnSp macro="">
      <xdr:nvCxnSpPr>
        <xdr:cNvPr id="632" name="直線コネクタ 631"/>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95960</xdr:rowOff>
    </xdr:from>
    <xdr:to>
      <xdr:col>21</xdr:col>
      <xdr:colOff>212725</xdr:colOff>
      <xdr:row>79</xdr:row>
      <xdr:rowOff>26110</xdr:rowOff>
    </xdr:to>
    <xdr:sp macro="" textlink="">
      <xdr:nvSpPr>
        <xdr:cNvPr id="633" name="フローチャート : 判断 632"/>
        <xdr:cNvSpPr/>
      </xdr:nvSpPr>
      <xdr:spPr>
        <a:xfrm>
          <a:off x="14541500" y="1346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42637</xdr:rowOff>
    </xdr:from>
    <xdr:ext cx="534377" cy="259045"/>
    <xdr:sp macro="" textlink="">
      <xdr:nvSpPr>
        <xdr:cNvPr id="634" name="テキスト ボックス 633"/>
        <xdr:cNvSpPr txBox="1"/>
      </xdr:nvSpPr>
      <xdr:spPr>
        <a:xfrm>
          <a:off x="14325111" y="13244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18,147</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44450</xdr:rowOff>
    </xdr:from>
    <xdr:to>
      <xdr:col>19</xdr:col>
      <xdr:colOff>644525</xdr:colOff>
      <xdr:row>79</xdr:row>
      <xdr:rowOff>44450</xdr:rowOff>
    </xdr:to>
    <xdr:cxnSp macro="">
      <xdr:nvCxnSpPr>
        <xdr:cNvPr id="635" name="直線コネクタ 634"/>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74719</xdr:rowOff>
    </xdr:from>
    <xdr:to>
      <xdr:col>20</xdr:col>
      <xdr:colOff>9525</xdr:colOff>
      <xdr:row>79</xdr:row>
      <xdr:rowOff>4869</xdr:rowOff>
    </xdr:to>
    <xdr:sp macro="" textlink="">
      <xdr:nvSpPr>
        <xdr:cNvPr id="636" name="フローチャート : 判断 635"/>
        <xdr:cNvSpPr/>
      </xdr:nvSpPr>
      <xdr:spPr>
        <a:xfrm>
          <a:off x="13652500" y="13447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21396</xdr:rowOff>
    </xdr:from>
    <xdr:ext cx="534377" cy="259045"/>
    <xdr:sp macro="" textlink="">
      <xdr:nvSpPr>
        <xdr:cNvPr id="637" name="テキスト ボックス 636"/>
        <xdr:cNvSpPr txBox="1"/>
      </xdr:nvSpPr>
      <xdr:spPr>
        <a:xfrm>
          <a:off x="13436111" y="1322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82251</xdr:rowOff>
    </xdr:from>
    <xdr:to>
      <xdr:col>18</xdr:col>
      <xdr:colOff>492125</xdr:colOff>
      <xdr:row>79</xdr:row>
      <xdr:rowOff>12401</xdr:rowOff>
    </xdr:to>
    <xdr:sp macro="" textlink="">
      <xdr:nvSpPr>
        <xdr:cNvPr id="638" name="フローチャート : 判断 637"/>
        <xdr:cNvSpPr/>
      </xdr:nvSpPr>
      <xdr:spPr>
        <a:xfrm>
          <a:off x="12763500" y="13455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28928</xdr:rowOff>
    </xdr:from>
    <xdr:ext cx="534377" cy="259045"/>
    <xdr:sp macro="" textlink="">
      <xdr:nvSpPr>
        <xdr:cNvPr id="639" name="テキスト ボックス 638"/>
        <xdr:cNvSpPr txBox="1"/>
      </xdr:nvSpPr>
      <xdr:spPr>
        <a:xfrm>
          <a:off x="12547111" y="13230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21,745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45" name="円/楕円 644"/>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80027</xdr:rowOff>
    </xdr:from>
    <xdr:ext cx="249299" cy="259045"/>
    <xdr:sp macro="" textlink="">
      <xdr:nvSpPr>
        <xdr:cNvPr id="646"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47" name="円/楕円 646"/>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48" name="テキスト ボックス 647"/>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49" name="円/楕円 648"/>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50" name="テキスト ボックス 649"/>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51" name="円/楕円 650"/>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52" name="テキスト ボックス 651"/>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53" name="円/楕円 652"/>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54" name="テキスト ボックス 653"/>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62,051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65" name="直線コネクタ 66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66" name="テキスト ボックス 66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67" name="直線コネクタ 66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68" name="テキスト ボックス 66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9" name="直線コネクタ 66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0" name="テキスト ボックス 66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1" name="直線コネクタ 67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2" name="テキスト ボックス 67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3" name="直線コネクタ 67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92727</xdr:rowOff>
    </xdr:from>
    <xdr:ext cx="685572" cy="259045"/>
    <xdr:sp macro="" textlink="">
      <xdr:nvSpPr>
        <xdr:cNvPr id="674" name="テキスト ボックス 673"/>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76" name="テキスト ボックス 67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130601</xdr:rowOff>
    </xdr:from>
    <xdr:to>
      <xdr:col>23</xdr:col>
      <xdr:colOff>516889</xdr:colOff>
      <xdr:row>99</xdr:row>
      <xdr:rowOff>43500</xdr:rowOff>
    </xdr:to>
    <xdr:cxnSp macro="">
      <xdr:nvCxnSpPr>
        <xdr:cNvPr id="678" name="直線コネクタ 677"/>
        <xdr:cNvCxnSpPr/>
      </xdr:nvCxnSpPr>
      <xdr:spPr>
        <a:xfrm flipV="1">
          <a:off x="16317595" y="15732551"/>
          <a:ext cx="1269" cy="1284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47327</xdr:rowOff>
    </xdr:from>
    <xdr:ext cx="378565" cy="259045"/>
    <xdr:sp macro="" textlink="">
      <xdr:nvSpPr>
        <xdr:cNvPr id="679" name="公債費最小値テキスト"/>
        <xdr:cNvSpPr txBox="1"/>
      </xdr:nvSpPr>
      <xdr:spPr>
        <a:xfrm>
          <a:off x="16370300" y="17020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23</xdr:col>
      <xdr:colOff>428625</xdr:colOff>
      <xdr:row>99</xdr:row>
      <xdr:rowOff>43500</xdr:rowOff>
    </xdr:from>
    <xdr:to>
      <xdr:col>23</xdr:col>
      <xdr:colOff>606425</xdr:colOff>
      <xdr:row>99</xdr:row>
      <xdr:rowOff>43500</xdr:rowOff>
    </xdr:to>
    <xdr:cxnSp macro="">
      <xdr:nvCxnSpPr>
        <xdr:cNvPr id="680" name="直線コネクタ 679"/>
        <xdr:cNvCxnSpPr/>
      </xdr:nvCxnSpPr>
      <xdr:spPr>
        <a:xfrm>
          <a:off x="16230600" y="17017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77278</xdr:rowOff>
    </xdr:from>
    <xdr:ext cx="690189" cy="259045"/>
    <xdr:sp macro="" textlink="">
      <xdr:nvSpPr>
        <xdr:cNvPr id="681" name="公債費最大値テキスト"/>
        <xdr:cNvSpPr txBox="1"/>
      </xdr:nvSpPr>
      <xdr:spPr>
        <a:xfrm>
          <a:off x="16370300" y="155077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1,012,164</a:t>
          </a:r>
          <a:endParaRPr kumimoji="1" lang="ja-JP" altLang="en-US" sz="1000" b="1">
            <a:latin typeface="ＭＳ Ｐゴシック"/>
          </a:endParaRPr>
        </a:p>
      </xdr:txBody>
    </xdr:sp>
    <xdr:clientData/>
  </xdr:oneCellAnchor>
  <xdr:twoCellAnchor>
    <xdr:from>
      <xdr:col>23</xdr:col>
      <xdr:colOff>428625</xdr:colOff>
      <xdr:row>91</xdr:row>
      <xdr:rowOff>130601</xdr:rowOff>
    </xdr:from>
    <xdr:to>
      <xdr:col>23</xdr:col>
      <xdr:colOff>606425</xdr:colOff>
      <xdr:row>91</xdr:row>
      <xdr:rowOff>130601</xdr:rowOff>
    </xdr:to>
    <xdr:cxnSp macro="">
      <xdr:nvCxnSpPr>
        <xdr:cNvPr id="682" name="直線コネクタ 681"/>
        <xdr:cNvCxnSpPr/>
      </xdr:nvCxnSpPr>
      <xdr:spPr>
        <a:xfrm>
          <a:off x="16230600" y="15732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166112</xdr:rowOff>
    </xdr:from>
    <xdr:to>
      <xdr:col>23</xdr:col>
      <xdr:colOff>517525</xdr:colOff>
      <xdr:row>97</xdr:row>
      <xdr:rowOff>169264</xdr:rowOff>
    </xdr:to>
    <xdr:cxnSp macro="">
      <xdr:nvCxnSpPr>
        <xdr:cNvPr id="683" name="直線コネクタ 682"/>
        <xdr:cNvCxnSpPr/>
      </xdr:nvCxnSpPr>
      <xdr:spPr>
        <a:xfrm flipV="1">
          <a:off x="15481300" y="16796762"/>
          <a:ext cx="838200" cy="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129298</xdr:rowOff>
    </xdr:from>
    <xdr:ext cx="599010" cy="259045"/>
    <xdr:sp macro="" textlink="">
      <xdr:nvSpPr>
        <xdr:cNvPr id="684" name="公債費平均値テキスト"/>
        <xdr:cNvSpPr txBox="1"/>
      </xdr:nvSpPr>
      <xdr:spPr>
        <a:xfrm>
          <a:off x="16370300" y="167599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146,204</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150871</xdr:rowOff>
    </xdr:from>
    <xdr:to>
      <xdr:col>23</xdr:col>
      <xdr:colOff>568325</xdr:colOff>
      <xdr:row>98</xdr:row>
      <xdr:rowOff>81021</xdr:rowOff>
    </xdr:to>
    <xdr:sp macro="" textlink="">
      <xdr:nvSpPr>
        <xdr:cNvPr id="685" name="フローチャート : 判断 684"/>
        <xdr:cNvSpPr/>
      </xdr:nvSpPr>
      <xdr:spPr>
        <a:xfrm>
          <a:off x="16268700" y="1678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167450</xdr:rowOff>
    </xdr:from>
    <xdr:to>
      <xdr:col>22</xdr:col>
      <xdr:colOff>365125</xdr:colOff>
      <xdr:row>97</xdr:row>
      <xdr:rowOff>169264</xdr:rowOff>
    </xdr:to>
    <xdr:cxnSp macro="">
      <xdr:nvCxnSpPr>
        <xdr:cNvPr id="686" name="直線コネクタ 685"/>
        <xdr:cNvCxnSpPr/>
      </xdr:nvCxnSpPr>
      <xdr:spPr>
        <a:xfrm>
          <a:off x="14592300" y="16798100"/>
          <a:ext cx="889000" cy="1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150794</xdr:rowOff>
    </xdr:from>
    <xdr:to>
      <xdr:col>22</xdr:col>
      <xdr:colOff>415925</xdr:colOff>
      <xdr:row>98</xdr:row>
      <xdr:rowOff>80944</xdr:rowOff>
    </xdr:to>
    <xdr:sp macro="" textlink="">
      <xdr:nvSpPr>
        <xdr:cNvPr id="687" name="フローチャート : 判断 686"/>
        <xdr:cNvSpPr/>
      </xdr:nvSpPr>
      <xdr:spPr>
        <a:xfrm>
          <a:off x="15430500" y="16781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98</xdr:row>
      <xdr:rowOff>72071</xdr:rowOff>
    </xdr:from>
    <xdr:ext cx="599010" cy="259045"/>
    <xdr:sp macro="" textlink="">
      <xdr:nvSpPr>
        <xdr:cNvPr id="688" name="テキスト ボックス 687"/>
        <xdr:cNvSpPr txBox="1"/>
      </xdr:nvSpPr>
      <xdr:spPr>
        <a:xfrm>
          <a:off x="15181794" y="16874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146,265</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158814</xdr:rowOff>
    </xdr:from>
    <xdr:to>
      <xdr:col>21</xdr:col>
      <xdr:colOff>161925</xdr:colOff>
      <xdr:row>97</xdr:row>
      <xdr:rowOff>167450</xdr:rowOff>
    </xdr:to>
    <xdr:cxnSp macro="">
      <xdr:nvCxnSpPr>
        <xdr:cNvPr id="689" name="直線コネクタ 688"/>
        <xdr:cNvCxnSpPr/>
      </xdr:nvCxnSpPr>
      <xdr:spPr>
        <a:xfrm>
          <a:off x="13703300" y="16789464"/>
          <a:ext cx="889000" cy="8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147262</xdr:rowOff>
    </xdr:from>
    <xdr:to>
      <xdr:col>21</xdr:col>
      <xdr:colOff>212725</xdr:colOff>
      <xdr:row>98</xdr:row>
      <xdr:rowOff>77412</xdr:rowOff>
    </xdr:to>
    <xdr:sp macro="" textlink="">
      <xdr:nvSpPr>
        <xdr:cNvPr id="690" name="フローチャート : 判断 689"/>
        <xdr:cNvSpPr/>
      </xdr:nvSpPr>
      <xdr:spPr>
        <a:xfrm>
          <a:off x="14541500" y="1677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98</xdr:row>
      <xdr:rowOff>68539</xdr:rowOff>
    </xdr:from>
    <xdr:ext cx="599010" cy="259045"/>
    <xdr:sp macro="" textlink="">
      <xdr:nvSpPr>
        <xdr:cNvPr id="691" name="テキスト ボックス 690"/>
        <xdr:cNvSpPr txBox="1"/>
      </xdr:nvSpPr>
      <xdr:spPr>
        <a:xfrm>
          <a:off x="14292794" y="16870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149,046</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157679</xdr:rowOff>
    </xdr:from>
    <xdr:to>
      <xdr:col>19</xdr:col>
      <xdr:colOff>644525</xdr:colOff>
      <xdr:row>97</xdr:row>
      <xdr:rowOff>158814</xdr:rowOff>
    </xdr:to>
    <xdr:cxnSp macro="">
      <xdr:nvCxnSpPr>
        <xdr:cNvPr id="692" name="直線コネクタ 691"/>
        <xdr:cNvCxnSpPr/>
      </xdr:nvCxnSpPr>
      <xdr:spPr>
        <a:xfrm>
          <a:off x="12814300" y="16788329"/>
          <a:ext cx="889000" cy="1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139774</xdr:rowOff>
    </xdr:from>
    <xdr:to>
      <xdr:col>20</xdr:col>
      <xdr:colOff>9525</xdr:colOff>
      <xdr:row>98</xdr:row>
      <xdr:rowOff>69924</xdr:rowOff>
    </xdr:to>
    <xdr:sp macro="" textlink="">
      <xdr:nvSpPr>
        <xdr:cNvPr id="693" name="フローチャート : 判断 692"/>
        <xdr:cNvSpPr/>
      </xdr:nvSpPr>
      <xdr:spPr>
        <a:xfrm>
          <a:off x="13652500" y="16770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98</xdr:row>
      <xdr:rowOff>61051</xdr:rowOff>
    </xdr:from>
    <xdr:ext cx="599010" cy="259045"/>
    <xdr:sp macro="" textlink="">
      <xdr:nvSpPr>
        <xdr:cNvPr id="694" name="テキスト ボックス 693"/>
        <xdr:cNvSpPr txBox="1"/>
      </xdr:nvSpPr>
      <xdr:spPr>
        <a:xfrm>
          <a:off x="13403794" y="16863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154,941</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146438</xdr:rowOff>
    </xdr:from>
    <xdr:to>
      <xdr:col>18</xdr:col>
      <xdr:colOff>492125</xdr:colOff>
      <xdr:row>98</xdr:row>
      <xdr:rowOff>76588</xdr:rowOff>
    </xdr:to>
    <xdr:sp macro="" textlink="">
      <xdr:nvSpPr>
        <xdr:cNvPr id="695" name="フローチャート : 判断 694"/>
        <xdr:cNvSpPr/>
      </xdr:nvSpPr>
      <xdr:spPr>
        <a:xfrm>
          <a:off x="12763500" y="16777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98</xdr:row>
      <xdr:rowOff>67715</xdr:rowOff>
    </xdr:from>
    <xdr:ext cx="599010" cy="259045"/>
    <xdr:sp macro="" textlink="">
      <xdr:nvSpPr>
        <xdr:cNvPr id="696" name="テキスト ボックス 695"/>
        <xdr:cNvSpPr txBox="1"/>
      </xdr:nvSpPr>
      <xdr:spPr>
        <a:xfrm>
          <a:off x="12514794" y="16869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115312</xdr:rowOff>
    </xdr:from>
    <xdr:to>
      <xdr:col>23</xdr:col>
      <xdr:colOff>568325</xdr:colOff>
      <xdr:row>98</xdr:row>
      <xdr:rowOff>45462</xdr:rowOff>
    </xdr:to>
    <xdr:sp macro="" textlink="">
      <xdr:nvSpPr>
        <xdr:cNvPr id="702" name="円/楕円 701"/>
        <xdr:cNvSpPr/>
      </xdr:nvSpPr>
      <xdr:spPr>
        <a:xfrm>
          <a:off x="16268700" y="16745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138189</xdr:rowOff>
    </xdr:from>
    <xdr:ext cx="599010" cy="259045"/>
    <xdr:sp macro="" textlink="">
      <xdr:nvSpPr>
        <xdr:cNvPr id="703" name="公債費該当値テキスト"/>
        <xdr:cNvSpPr txBox="1"/>
      </xdr:nvSpPr>
      <xdr:spPr>
        <a:xfrm>
          <a:off x="16370300" y="16597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174,203</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118464</xdr:rowOff>
    </xdr:from>
    <xdr:to>
      <xdr:col>22</xdr:col>
      <xdr:colOff>415925</xdr:colOff>
      <xdr:row>98</xdr:row>
      <xdr:rowOff>48614</xdr:rowOff>
    </xdr:to>
    <xdr:sp macro="" textlink="">
      <xdr:nvSpPr>
        <xdr:cNvPr id="704" name="円/楕円 703"/>
        <xdr:cNvSpPr/>
      </xdr:nvSpPr>
      <xdr:spPr>
        <a:xfrm>
          <a:off x="15430500" y="16749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65141</xdr:rowOff>
    </xdr:from>
    <xdr:ext cx="599010" cy="259045"/>
    <xdr:sp macro="" textlink="">
      <xdr:nvSpPr>
        <xdr:cNvPr id="705" name="テキスト ボックス 704"/>
        <xdr:cNvSpPr txBox="1"/>
      </xdr:nvSpPr>
      <xdr:spPr>
        <a:xfrm>
          <a:off x="15181794" y="16524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171,721</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116650</xdr:rowOff>
    </xdr:from>
    <xdr:to>
      <xdr:col>21</xdr:col>
      <xdr:colOff>212725</xdr:colOff>
      <xdr:row>98</xdr:row>
      <xdr:rowOff>46800</xdr:rowOff>
    </xdr:to>
    <xdr:sp macro="" textlink="">
      <xdr:nvSpPr>
        <xdr:cNvPr id="706" name="円/楕円 705"/>
        <xdr:cNvSpPr/>
      </xdr:nvSpPr>
      <xdr:spPr>
        <a:xfrm>
          <a:off x="14541500" y="1674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63327</xdr:rowOff>
    </xdr:from>
    <xdr:ext cx="599010" cy="259045"/>
    <xdr:sp macro="" textlink="">
      <xdr:nvSpPr>
        <xdr:cNvPr id="707" name="テキスト ボックス 706"/>
        <xdr:cNvSpPr txBox="1"/>
      </xdr:nvSpPr>
      <xdr:spPr>
        <a:xfrm>
          <a:off x="14292794" y="16522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173,150</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108014</xdr:rowOff>
    </xdr:from>
    <xdr:to>
      <xdr:col>20</xdr:col>
      <xdr:colOff>9525</xdr:colOff>
      <xdr:row>98</xdr:row>
      <xdr:rowOff>38164</xdr:rowOff>
    </xdr:to>
    <xdr:sp macro="" textlink="">
      <xdr:nvSpPr>
        <xdr:cNvPr id="708" name="円/楕円 707"/>
        <xdr:cNvSpPr/>
      </xdr:nvSpPr>
      <xdr:spPr>
        <a:xfrm>
          <a:off x="13652500" y="16738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54691</xdr:rowOff>
    </xdr:from>
    <xdr:ext cx="599010" cy="259045"/>
    <xdr:sp macro="" textlink="">
      <xdr:nvSpPr>
        <xdr:cNvPr id="709" name="テキスト ボックス 708"/>
        <xdr:cNvSpPr txBox="1"/>
      </xdr:nvSpPr>
      <xdr:spPr>
        <a:xfrm>
          <a:off x="13403794" y="16513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179,950</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106879</xdr:rowOff>
    </xdr:from>
    <xdr:to>
      <xdr:col>18</xdr:col>
      <xdr:colOff>492125</xdr:colOff>
      <xdr:row>98</xdr:row>
      <xdr:rowOff>37029</xdr:rowOff>
    </xdr:to>
    <xdr:sp macro="" textlink="">
      <xdr:nvSpPr>
        <xdr:cNvPr id="710" name="円/楕円 709"/>
        <xdr:cNvSpPr/>
      </xdr:nvSpPr>
      <xdr:spPr>
        <a:xfrm>
          <a:off x="12763500" y="16737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53556</xdr:rowOff>
    </xdr:from>
    <xdr:ext cx="599010" cy="259045"/>
    <xdr:sp macro="" textlink="">
      <xdr:nvSpPr>
        <xdr:cNvPr id="711" name="テキスト ボックス 710"/>
        <xdr:cNvSpPr txBox="1"/>
      </xdr:nvSpPr>
      <xdr:spPr>
        <a:xfrm>
          <a:off x="12514794" y="16512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180,843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22" name="直線コネクタ 721"/>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23" name="テキスト ボックス 722"/>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24" name="直線コネクタ 723"/>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725" name="テキスト ボックス 724"/>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26" name="直線コネクタ 725"/>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727" name="テキスト ボックス 726"/>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28" name="直線コネクタ 727"/>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729" name="テキスト ボックス 728"/>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30" name="直線コネクタ 729"/>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31" name="テキスト ボックス 730"/>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32" name="直線コネクタ 731"/>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33" name="テキスト ボックス 732"/>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5" name="テキスト ボックス 73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42480</xdr:rowOff>
    </xdr:from>
    <xdr:to>
      <xdr:col>32</xdr:col>
      <xdr:colOff>186689</xdr:colOff>
      <xdr:row>39</xdr:row>
      <xdr:rowOff>98878</xdr:rowOff>
    </xdr:to>
    <xdr:cxnSp macro="">
      <xdr:nvCxnSpPr>
        <xdr:cNvPr id="737" name="直線コネクタ 736"/>
        <xdr:cNvCxnSpPr/>
      </xdr:nvCxnSpPr>
      <xdr:spPr>
        <a:xfrm flipV="1">
          <a:off x="22159595" y="5357430"/>
          <a:ext cx="1269" cy="1427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133290</xdr:rowOff>
    </xdr:from>
    <xdr:ext cx="249299" cy="259045"/>
    <xdr:sp macro="" textlink="">
      <xdr:nvSpPr>
        <xdr:cNvPr id="738" name="諸支出金最小値テキスト"/>
        <xdr:cNvSpPr txBox="1"/>
      </xdr:nvSpPr>
      <xdr:spPr>
        <a:xfrm>
          <a:off x="22212300" y="68198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39" name="直線コネクタ 738"/>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160607</xdr:rowOff>
    </xdr:from>
    <xdr:ext cx="534377" cy="259045"/>
    <xdr:sp macro="" textlink="">
      <xdr:nvSpPr>
        <xdr:cNvPr id="740" name="諸支出金最大値テキスト"/>
        <xdr:cNvSpPr txBox="1"/>
      </xdr:nvSpPr>
      <xdr:spPr>
        <a:xfrm>
          <a:off x="22212300" y="5132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43,727</a:t>
          </a:r>
          <a:endParaRPr kumimoji="1" lang="ja-JP" altLang="en-US" sz="1000" b="1">
            <a:latin typeface="ＭＳ Ｐゴシック"/>
          </a:endParaRPr>
        </a:p>
      </xdr:txBody>
    </xdr:sp>
    <xdr:clientData/>
  </xdr:oneCellAnchor>
  <xdr:twoCellAnchor>
    <xdr:from>
      <xdr:col>32</xdr:col>
      <xdr:colOff>98425</xdr:colOff>
      <xdr:row>31</xdr:row>
      <xdr:rowOff>42480</xdr:rowOff>
    </xdr:from>
    <xdr:to>
      <xdr:col>32</xdr:col>
      <xdr:colOff>276225</xdr:colOff>
      <xdr:row>31</xdr:row>
      <xdr:rowOff>42480</xdr:rowOff>
    </xdr:to>
    <xdr:cxnSp macro="">
      <xdr:nvCxnSpPr>
        <xdr:cNvPr id="741" name="直線コネクタ 740"/>
        <xdr:cNvCxnSpPr/>
      </xdr:nvCxnSpPr>
      <xdr:spPr>
        <a:xfrm>
          <a:off x="22072600" y="5357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42" name="直線コネクタ 741"/>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50740</xdr:rowOff>
    </xdr:from>
    <xdr:ext cx="378565" cy="259045"/>
    <xdr:sp macro="" textlink="">
      <xdr:nvSpPr>
        <xdr:cNvPr id="743" name="諸支出金平均値テキスト"/>
        <xdr:cNvSpPr txBox="1"/>
      </xdr:nvSpPr>
      <xdr:spPr>
        <a:xfrm>
          <a:off x="22212300" y="656584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27863</xdr:rowOff>
    </xdr:from>
    <xdr:to>
      <xdr:col>32</xdr:col>
      <xdr:colOff>238125</xdr:colOff>
      <xdr:row>39</xdr:row>
      <xdr:rowOff>129463</xdr:rowOff>
    </xdr:to>
    <xdr:sp macro="" textlink="">
      <xdr:nvSpPr>
        <xdr:cNvPr id="744" name="フローチャート : 判断 743"/>
        <xdr:cNvSpPr/>
      </xdr:nvSpPr>
      <xdr:spPr>
        <a:xfrm>
          <a:off x="22110700" y="671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45" name="直線コネクタ 744"/>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39</xdr:row>
      <xdr:rowOff>29987</xdr:rowOff>
    </xdr:from>
    <xdr:to>
      <xdr:col>31</xdr:col>
      <xdr:colOff>85725</xdr:colOff>
      <xdr:row>39</xdr:row>
      <xdr:rowOff>131587</xdr:rowOff>
    </xdr:to>
    <xdr:sp macro="" textlink="">
      <xdr:nvSpPr>
        <xdr:cNvPr id="746" name="フローチャート : 判断 745"/>
        <xdr:cNvSpPr/>
      </xdr:nvSpPr>
      <xdr:spPr>
        <a:xfrm>
          <a:off x="21272500" y="671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148114</xdr:rowOff>
    </xdr:from>
    <xdr:ext cx="378565" cy="259045"/>
    <xdr:sp macro="" textlink="">
      <xdr:nvSpPr>
        <xdr:cNvPr id="747" name="テキスト ボックス 746"/>
        <xdr:cNvSpPr txBox="1"/>
      </xdr:nvSpPr>
      <xdr:spPr>
        <a:xfrm>
          <a:off x="21134017" y="64917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48" name="直線コネクタ 747"/>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141902</xdr:rowOff>
    </xdr:from>
    <xdr:to>
      <xdr:col>29</xdr:col>
      <xdr:colOff>568325</xdr:colOff>
      <xdr:row>39</xdr:row>
      <xdr:rowOff>72052</xdr:rowOff>
    </xdr:to>
    <xdr:sp macro="" textlink="">
      <xdr:nvSpPr>
        <xdr:cNvPr id="749" name="フローチャート : 判断 748"/>
        <xdr:cNvSpPr/>
      </xdr:nvSpPr>
      <xdr:spPr>
        <a:xfrm>
          <a:off x="20383500" y="665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88580</xdr:rowOff>
    </xdr:from>
    <xdr:ext cx="469744" cy="259045"/>
    <xdr:sp macro="" textlink="">
      <xdr:nvSpPr>
        <xdr:cNvPr id="750" name="テキスト ボックス 749"/>
        <xdr:cNvSpPr txBox="1"/>
      </xdr:nvSpPr>
      <xdr:spPr>
        <a:xfrm>
          <a:off x="20199427" y="6432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2,377</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51" name="直線コネクタ 750"/>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39</xdr:row>
      <xdr:rowOff>24141</xdr:rowOff>
    </xdr:from>
    <xdr:to>
      <xdr:col>28</xdr:col>
      <xdr:colOff>365125</xdr:colOff>
      <xdr:row>39</xdr:row>
      <xdr:rowOff>125741</xdr:rowOff>
    </xdr:to>
    <xdr:sp macro="" textlink="">
      <xdr:nvSpPr>
        <xdr:cNvPr id="752" name="フローチャート : 判断 751"/>
        <xdr:cNvSpPr/>
      </xdr:nvSpPr>
      <xdr:spPr>
        <a:xfrm>
          <a:off x="19494500" y="6710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142268</xdr:rowOff>
    </xdr:from>
    <xdr:ext cx="378565" cy="259045"/>
    <xdr:sp macro="" textlink="">
      <xdr:nvSpPr>
        <xdr:cNvPr id="753" name="テキスト ボックス 752"/>
        <xdr:cNvSpPr txBox="1"/>
      </xdr:nvSpPr>
      <xdr:spPr>
        <a:xfrm>
          <a:off x="19356017" y="6485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27</xdr:col>
      <xdr:colOff>60325</xdr:colOff>
      <xdr:row>39</xdr:row>
      <xdr:rowOff>13495</xdr:rowOff>
    </xdr:from>
    <xdr:to>
      <xdr:col>27</xdr:col>
      <xdr:colOff>161925</xdr:colOff>
      <xdr:row>39</xdr:row>
      <xdr:rowOff>115095</xdr:rowOff>
    </xdr:to>
    <xdr:sp macro="" textlink="">
      <xdr:nvSpPr>
        <xdr:cNvPr id="754" name="フローチャート : 判断 753"/>
        <xdr:cNvSpPr/>
      </xdr:nvSpPr>
      <xdr:spPr>
        <a:xfrm>
          <a:off x="18605500" y="6700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131622</xdr:rowOff>
    </xdr:from>
    <xdr:ext cx="469744" cy="259045"/>
    <xdr:sp macro="" textlink="">
      <xdr:nvSpPr>
        <xdr:cNvPr id="755" name="テキスト ボックス 754"/>
        <xdr:cNvSpPr txBox="1"/>
      </xdr:nvSpPr>
      <xdr:spPr>
        <a:xfrm>
          <a:off x="18421427" y="6475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1,059</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61" name="円/楕円 760"/>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39</xdr:row>
      <xdr:rowOff>6290</xdr:rowOff>
    </xdr:from>
    <xdr:ext cx="249299" cy="259045"/>
    <xdr:sp macro="" textlink="">
      <xdr:nvSpPr>
        <xdr:cNvPr id="762" name="諸支出金該当値テキスト"/>
        <xdr:cNvSpPr txBox="1"/>
      </xdr:nvSpPr>
      <xdr:spPr>
        <a:xfrm>
          <a:off x="22212300" y="66928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63" name="円/楕円 762"/>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64" name="テキスト ボックス 763"/>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65" name="円/楕円 764"/>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66" name="テキスト ボックス 765"/>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67" name="円/楕円 766"/>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68" name="テキスト ボックス 767"/>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69" name="円/楕円 768"/>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70" name="テキスト ボックス 769"/>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2" name="テキスト ボックス 78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4" name="テキスト ボックス 78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6" name="直線コネクタ 78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1" name="直線コネクタ 79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3" name="フローチャート : 判断 79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4" name="直線コネクタ 79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5" name="フローチャート : 判断 79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6" name="テキスト ボックス 795"/>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7" name="直線コネクタ 79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8" name="フローチャート : 判断 79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9" name="テキスト ボックス 798"/>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0" name="直線コネクタ 79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1" name="フローチャート : 判断 80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2" name="テキスト ボックス 801"/>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3" name="フローチャート : 判断 80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4" name="テキスト ボックス 803"/>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0" name="円/楕円 80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2" name="円/楕円 81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3" name="テキスト ボックス 812"/>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4" name="円/楕円 81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5" name="テキスト ボックス 814"/>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6" name="円/楕円 81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7" name="テキスト ボックス 816"/>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8" name="円/楕円 81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9" name="テキスト ボックス 818"/>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0" name="正方形/長方形 8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1" name="正方形/長方形 8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2" name="テキスト ボックス 8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民生費は、住民一人当たり２００，２０３円となっている。決算額全体でみると、民生費のうち介護保険特別会計及び後期高齢者医療特別会計への繰出金や各扶助費が増嵩していることが要因となっている。</a:t>
          </a:r>
          <a:endParaRPr kumimoji="1" lang="en-US" altLang="ja-JP" sz="1300">
            <a:latin typeface="ＭＳ Ｐゴシック"/>
          </a:endParaRPr>
        </a:p>
        <a:p>
          <a:r>
            <a:rPr kumimoji="1" lang="ja-JP" altLang="en-US" sz="1300">
              <a:latin typeface="ＭＳ Ｐゴシック"/>
            </a:rPr>
            <a:t>　人口減少と高齢化による数値の上昇は避けられない面もあるが、負担と給付のバランスを保ち適切な福祉行政に努める。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北海道妹背牛町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財政調整基金残高は、適切な財源の確保と歳出の精査により、取り崩す事もなく、前年度とほぼ同額を維持している。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実質収支額は４０百万円前後の横這いで推移している。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r>
            <a:rPr kumimoji="1" lang="ja-JP" altLang="en-US" sz="1400">
              <a:solidFill>
                <a:schemeClr val="dk1"/>
              </a:solidFill>
              <a:latin typeface="+mn-lt"/>
              <a:ea typeface="+mn-ea"/>
              <a:cs typeface="+mn-cs"/>
            </a:rPr>
            <a:t>実質単年度収支については、特定目的基金へ７１百万円の積立を行った事が減少の主な要因となっている。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北海道妹背牛町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全会計が黒字決算となっており、一般会計の実質収支額は４０百万円前後の横這いで推移をしており、他の特別会計もほぼ同額の決算額で推移している。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標準財政規模比については、普通交付税及び臨時財政対策債に起因するところが大きい。</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DO59"/>
  <sheetViews>
    <sheetView showGridLines="0" tabSelected="1"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3310094</v>
      </c>
      <c r="BO4" s="411"/>
      <c r="BP4" s="411"/>
      <c r="BQ4" s="411"/>
      <c r="BR4" s="411"/>
      <c r="BS4" s="411"/>
      <c r="BT4" s="411"/>
      <c r="BU4" s="412"/>
      <c r="BV4" s="410">
        <v>3334440</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2.4</v>
      </c>
      <c r="CU4" s="588"/>
      <c r="CV4" s="588"/>
      <c r="CW4" s="588"/>
      <c r="CX4" s="588"/>
      <c r="CY4" s="588"/>
      <c r="CZ4" s="588"/>
      <c r="DA4" s="589"/>
      <c r="DB4" s="587">
        <v>2</v>
      </c>
      <c r="DC4" s="588"/>
      <c r="DD4" s="588"/>
      <c r="DE4" s="588"/>
      <c r="DF4" s="588"/>
      <c r="DG4" s="588"/>
      <c r="DH4" s="588"/>
      <c r="DI4" s="589"/>
      <c r="DJ4" s="139"/>
      <c r="DK4" s="139"/>
      <c r="DL4" s="139"/>
      <c r="DM4" s="139"/>
      <c r="DN4" s="139"/>
      <c r="DO4" s="139"/>
    </row>
    <row r="5" spans="1:119" ht="18.75" customHeight="1">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3259214</v>
      </c>
      <c r="BO5" s="416"/>
      <c r="BP5" s="416"/>
      <c r="BQ5" s="416"/>
      <c r="BR5" s="416"/>
      <c r="BS5" s="416"/>
      <c r="BT5" s="416"/>
      <c r="BU5" s="417"/>
      <c r="BV5" s="415">
        <v>3254521</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81.099999999999994</v>
      </c>
      <c r="CU5" s="386"/>
      <c r="CV5" s="386"/>
      <c r="CW5" s="386"/>
      <c r="CX5" s="386"/>
      <c r="CY5" s="386"/>
      <c r="CZ5" s="386"/>
      <c r="DA5" s="387"/>
      <c r="DB5" s="385">
        <v>81.7</v>
      </c>
      <c r="DC5" s="386"/>
      <c r="DD5" s="386"/>
      <c r="DE5" s="386"/>
      <c r="DF5" s="386"/>
      <c r="DG5" s="386"/>
      <c r="DH5" s="386"/>
      <c r="DI5" s="387"/>
      <c r="DJ5" s="139"/>
      <c r="DK5" s="139"/>
      <c r="DL5" s="139"/>
      <c r="DM5" s="139"/>
      <c r="DN5" s="139"/>
      <c r="DO5" s="139"/>
    </row>
    <row r="6" spans="1:119" ht="18.75" customHeight="1">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50880</v>
      </c>
      <c r="BO6" s="416"/>
      <c r="BP6" s="416"/>
      <c r="BQ6" s="416"/>
      <c r="BR6" s="416"/>
      <c r="BS6" s="416"/>
      <c r="BT6" s="416"/>
      <c r="BU6" s="417"/>
      <c r="BV6" s="415">
        <v>79919</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84.3</v>
      </c>
      <c r="CU6" s="562"/>
      <c r="CV6" s="562"/>
      <c r="CW6" s="562"/>
      <c r="CX6" s="562"/>
      <c r="CY6" s="562"/>
      <c r="CZ6" s="562"/>
      <c r="DA6" s="563"/>
      <c r="DB6" s="561">
        <v>85.9</v>
      </c>
      <c r="DC6" s="562"/>
      <c r="DD6" s="562"/>
      <c r="DE6" s="562"/>
      <c r="DF6" s="562"/>
      <c r="DG6" s="562"/>
      <c r="DH6" s="562"/>
      <c r="DI6" s="563"/>
      <c r="DJ6" s="139"/>
      <c r="DK6" s="139"/>
      <c r="DL6" s="139"/>
      <c r="DM6" s="139"/>
      <c r="DN6" s="139"/>
      <c r="DO6" s="139"/>
    </row>
    <row r="7" spans="1:119" ht="18.75" customHeight="1">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t="s">
        <v>91</v>
      </c>
      <c r="BO7" s="416"/>
      <c r="BP7" s="416"/>
      <c r="BQ7" s="416"/>
      <c r="BR7" s="416"/>
      <c r="BS7" s="416"/>
      <c r="BT7" s="416"/>
      <c r="BU7" s="417"/>
      <c r="BV7" s="415">
        <v>37122</v>
      </c>
      <c r="BW7" s="416"/>
      <c r="BX7" s="416"/>
      <c r="BY7" s="416"/>
      <c r="BZ7" s="416"/>
      <c r="CA7" s="416"/>
      <c r="CB7" s="416"/>
      <c r="CC7" s="417"/>
      <c r="CD7" s="424" t="s">
        <v>92</v>
      </c>
      <c r="CE7" s="425"/>
      <c r="CF7" s="425"/>
      <c r="CG7" s="425"/>
      <c r="CH7" s="425"/>
      <c r="CI7" s="425"/>
      <c r="CJ7" s="425"/>
      <c r="CK7" s="425"/>
      <c r="CL7" s="425"/>
      <c r="CM7" s="425"/>
      <c r="CN7" s="425"/>
      <c r="CO7" s="425"/>
      <c r="CP7" s="425"/>
      <c r="CQ7" s="425"/>
      <c r="CR7" s="425"/>
      <c r="CS7" s="426"/>
      <c r="CT7" s="415">
        <v>2102805</v>
      </c>
      <c r="CU7" s="416"/>
      <c r="CV7" s="416"/>
      <c r="CW7" s="416"/>
      <c r="CX7" s="416"/>
      <c r="CY7" s="416"/>
      <c r="CZ7" s="416"/>
      <c r="DA7" s="417"/>
      <c r="DB7" s="415">
        <v>2146815</v>
      </c>
      <c r="DC7" s="416"/>
      <c r="DD7" s="416"/>
      <c r="DE7" s="416"/>
      <c r="DF7" s="416"/>
      <c r="DG7" s="416"/>
      <c r="DH7" s="416"/>
      <c r="DI7" s="417"/>
      <c r="DJ7" s="139"/>
      <c r="DK7" s="139"/>
      <c r="DL7" s="139"/>
      <c r="DM7" s="139"/>
      <c r="DN7" s="139"/>
      <c r="DO7" s="139"/>
    </row>
    <row r="8" spans="1:119" ht="18.75" customHeight="1" thickBot="1">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93</v>
      </c>
      <c r="AN8" s="389"/>
      <c r="AO8" s="389"/>
      <c r="AP8" s="389"/>
      <c r="AQ8" s="389"/>
      <c r="AR8" s="389"/>
      <c r="AS8" s="389"/>
      <c r="AT8" s="390"/>
      <c r="AU8" s="472" t="s">
        <v>94</v>
      </c>
      <c r="AV8" s="473"/>
      <c r="AW8" s="473"/>
      <c r="AX8" s="473"/>
      <c r="AY8" s="395" t="s">
        <v>95</v>
      </c>
      <c r="AZ8" s="396"/>
      <c r="BA8" s="396"/>
      <c r="BB8" s="396"/>
      <c r="BC8" s="396"/>
      <c r="BD8" s="396"/>
      <c r="BE8" s="396"/>
      <c r="BF8" s="396"/>
      <c r="BG8" s="396"/>
      <c r="BH8" s="396"/>
      <c r="BI8" s="396"/>
      <c r="BJ8" s="396"/>
      <c r="BK8" s="396"/>
      <c r="BL8" s="396"/>
      <c r="BM8" s="397"/>
      <c r="BN8" s="415">
        <v>50880</v>
      </c>
      <c r="BO8" s="416"/>
      <c r="BP8" s="416"/>
      <c r="BQ8" s="416"/>
      <c r="BR8" s="416"/>
      <c r="BS8" s="416"/>
      <c r="BT8" s="416"/>
      <c r="BU8" s="417"/>
      <c r="BV8" s="415">
        <v>42797</v>
      </c>
      <c r="BW8" s="416"/>
      <c r="BX8" s="416"/>
      <c r="BY8" s="416"/>
      <c r="BZ8" s="416"/>
      <c r="CA8" s="416"/>
      <c r="CB8" s="416"/>
      <c r="CC8" s="417"/>
      <c r="CD8" s="424" t="s">
        <v>96</v>
      </c>
      <c r="CE8" s="425"/>
      <c r="CF8" s="425"/>
      <c r="CG8" s="425"/>
      <c r="CH8" s="425"/>
      <c r="CI8" s="425"/>
      <c r="CJ8" s="425"/>
      <c r="CK8" s="425"/>
      <c r="CL8" s="425"/>
      <c r="CM8" s="425"/>
      <c r="CN8" s="425"/>
      <c r="CO8" s="425"/>
      <c r="CP8" s="425"/>
      <c r="CQ8" s="425"/>
      <c r="CR8" s="425"/>
      <c r="CS8" s="426"/>
      <c r="CT8" s="524">
        <v>0.16</v>
      </c>
      <c r="CU8" s="525"/>
      <c r="CV8" s="525"/>
      <c r="CW8" s="525"/>
      <c r="CX8" s="525"/>
      <c r="CY8" s="525"/>
      <c r="CZ8" s="525"/>
      <c r="DA8" s="526"/>
      <c r="DB8" s="524">
        <v>0.16</v>
      </c>
      <c r="DC8" s="525"/>
      <c r="DD8" s="525"/>
      <c r="DE8" s="525"/>
      <c r="DF8" s="525"/>
      <c r="DG8" s="525"/>
      <c r="DH8" s="525"/>
      <c r="DI8" s="526"/>
      <c r="DJ8" s="139"/>
      <c r="DK8" s="139"/>
      <c r="DL8" s="139"/>
      <c r="DM8" s="139"/>
      <c r="DN8" s="139"/>
      <c r="DO8" s="139"/>
    </row>
    <row r="9" spans="1:119" ht="18.75" customHeight="1" thickBot="1">
      <c r="A9" s="140"/>
      <c r="B9" s="550" t="s">
        <v>97</v>
      </c>
      <c r="C9" s="551"/>
      <c r="D9" s="551"/>
      <c r="E9" s="551"/>
      <c r="F9" s="551"/>
      <c r="G9" s="551"/>
      <c r="H9" s="551"/>
      <c r="I9" s="551"/>
      <c r="J9" s="551"/>
      <c r="K9" s="478"/>
      <c r="L9" s="552" t="s">
        <v>98</v>
      </c>
      <c r="M9" s="553"/>
      <c r="N9" s="553"/>
      <c r="O9" s="553"/>
      <c r="P9" s="553"/>
      <c r="Q9" s="554"/>
      <c r="R9" s="555">
        <v>3091</v>
      </c>
      <c r="S9" s="556"/>
      <c r="T9" s="556"/>
      <c r="U9" s="556"/>
      <c r="V9" s="557"/>
      <c r="W9" s="494" t="s">
        <v>99</v>
      </c>
      <c r="X9" s="495"/>
      <c r="Y9" s="495"/>
      <c r="Z9" s="495"/>
      <c r="AA9" s="495"/>
      <c r="AB9" s="495"/>
      <c r="AC9" s="495"/>
      <c r="AD9" s="495"/>
      <c r="AE9" s="495"/>
      <c r="AF9" s="495"/>
      <c r="AG9" s="495"/>
      <c r="AH9" s="495"/>
      <c r="AI9" s="495"/>
      <c r="AJ9" s="495"/>
      <c r="AK9" s="495"/>
      <c r="AL9" s="558"/>
      <c r="AM9" s="484" t="s">
        <v>100</v>
      </c>
      <c r="AN9" s="389"/>
      <c r="AO9" s="389"/>
      <c r="AP9" s="389"/>
      <c r="AQ9" s="389"/>
      <c r="AR9" s="389"/>
      <c r="AS9" s="389"/>
      <c r="AT9" s="390"/>
      <c r="AU9" s="472" t="s">
        <v>78</v>
      </c>
      <c r="AV9" s="473"/>
      <c r="AW9" s="473"/>
      <c r="AX9" s="473"/>
      <c r="AY9" s="395" t="s">
        <v>101</v>
      </c>
      <c r="AZ9" s="396"/>
      <c r="BA9" s="396"/>
      <c r="BB9" s="396"/>
      <c r="BC9" s="396"/>
      <c r="BD9" s="396"/>
      <c r="BE9" s="396"/>
      <c r="BF9" s="396"/>
      <c r="BG9" s="396"/>
      <c r="BH9" s="396"/>
      <c r="BI9" s="396"/>
      <c r="BJ9" s="396"/>
      <c r="BK9" s="396"/>
      <c r="BL9" s="396"/>
      <c r="BM9" s="397"/>
      <c r="BN9" s="415">
        <v>8083</v>
      </c>
      <c r="BO9" s="416"/>
      <c r="BP9" s="416"/>
      <c r="BQ9" s="416"/>
      <c r="BR9" s="416"/>
      <c r="BS9" s="416"/>
      <c r="BT9" s="416"/>
      <c r="BU9" s="417"/>
      <c r="BV9" s="415">
        <v>8801</v>
      </c>
      <c r="BW9" s="416"/>
      <c r="BX9" s="416"/>
      <c r="BY9" s="416"/>
      <c r="BZ9" s="416"/>
      <c r="CA9" s="416"/>
      <c r="CB9" s="416"/>
      <c r="CC9" s="417"/>
      <c r="CD9" s="424" t="s">
        <v>102</v>
      </c>
      <c r="CE9" s="425"/>
      <c r="CF9" s="425"/>
      <c r="CG9" s="425"/>
      <c r="CH9" s="425"/>
      <c r="CI9" s="425"/>
      <c r="CJ9" s="425"/>
      <c r="CK9" s="425"/>
      <c r="CL9" s="425"/>
      <c r="CM9" s="425"/>
      <c r="CN9" s="425"/>
      <c r="CO9" s="425"/>
      <c r="CP9" s="425"/>
      <c r="CQ9" s="425"/>
      <c r="CR9" s="425"/>
      <c r="CS9" s="426"/>
      <c r="CT9" s="385">
        <v>20.399999999999999</v>
      </c>
      <c r="CU9" s="386"/>
      <c r="CV9" s="386"/>
      <c r="CW9" s="386"/>
      <c r="CX9" s="386"/>
      <c r="CY9" s="386"/>
      <c r="CZ9" s="386"/>
      <c r="DA9" s="387"/>
      <c r="DB9" s="385">
        <v>20.5</v>
      </c>
      <c r="DC9" s="386"/>
      <c r="DD9" s="386"/>
      <c r="DE9" s="386"/>
      <c r="DF9" s="386"/>
      <c r="DG9" s="386"/>
      <c r="DH9" s="386"/>
      <c r="DI9" s="387"/>
      <c r="DJ9" s="139"/>
      <c r="DK9" s="139"/>
      <c r="DL9" s="139"/>
      <c r="DM9" s="139"/>
      <c r="DN9" s="139"/>
      <c r="DO9" s="139"/>
    </row>
    <row r="10" spans="1:119" ht="18.75" customHeight="1" thickBot="1">
      <c r="A10" s="140"/>
      <c r="B10" s="550"/>
      <c r="C10" s="551"/>
      <c r="D10" s="551"/>
      <c r="E10" s="551"/>
      <c r="F10" s="551"/>
      <c r="G10" s="551"/>
      <c r="H10" s="551"/>
      <c r="I10" s="551"/>
      <c r="J10" s="551"/>
      <c r="K10" s="478"/>
      <c r="L10" s="388" t="s">
        <v>103</v>
      </c>
      <c r="M10" s="389"/>
      <c r="N10" s="389"/>
      <c r="O10" s="389"/>
      <c r="P10" s="389"/>
      <c r="Q10" s="390"/>
      <c r="R10" s="391">
        <v>3462</v>
      </c>
      <c r="S10" s="392"/>
      <c r="T10" s="392"/>
      <c r="U10" s="392"/>
      <c r="V10" s="394"/>
      <c r="W10" s="559"/>
      <c r="X10" s="377"/>
      <c r="Y10" s="377"/>
      <c r="Z10" s="377"/>
      <c r="AA10" s="377"/>
      <c r="AB10" s="377"/>
      <c r="AC10" s="377"/>
      <c r="AD10" s="377"/>
      <c r="AE10" s="377"/>
      <c r="AF10" s="377"/>
      <c r="AG10" s="377"/>
      <c r="AH10" s="377"/>
      <c r="AI10" s="377"/>
      <c r="AJ10" s="377"/>
      <c r="AK10" s="377"/>
      <c r="AL10" s="560"/>
      <c r="AM10" s="484" t="s">
        <v>104</v>
      </c>
      <c r="AN10" s="389"/>
      <c r="AO10" s="389"/>
      <c r="AP10" s="389"/>
      <c r="AQ10" s="389"/>
      <c r="AR10" s="389"/>
      <c r="AS10" s="389"/>
      <c r="AT10" s="390"/>
      <c r="AU10" s="472" t="s">
        <v>105</v>
      </c>
      <c r="AV10" s="473"/>
      <c r="AW10" s="473"/>
      <c r="AX10" s="473"/>
      <c r="AY10" s="395" t="s">
        <v>106</v>
      </c>
      <c r="AZ10" s="396"/>
      <c r="BA10" s="396"/>
      <c r="BB10" s="396"/>
      <c r="BC10" s="396"/>
      <c r="BD10" s="396"/>
      <c r="BE10" s="396"/>
      <c r="BF10" s="396"/>
      <c r="BG10" s="396"/>
      <c r="BH10" s="396"/>
      <c r="BI10" s="396"/>
      <c r="BJ10" s="396"/>
      <c r="BK10" s="396"/>
      <c r="BL10" s="396"/>
      <c r="BM10" s="397"/>
      <c r="BN10" s="415">
        <v>448</v>
      </c>
      <c r="BO10" s="416"/>
      <c r="BP10" s="416"/>
      <c r="BQ10" s="416"/>
      <c r="BR10" s="416"/>
      <c r="BS10" s="416"/>
      <c r="BT10" s="416"/>
      <c r="BU10" s="417"/>
      <c r="BV10" s="415">
        <v>100571</v>
      </c>
      <c r="BW10" s="416"/>
      <c r="BX10" s="416"/>
      <c r="BY10" s="416"/>
      <c r="BZ10" s="416"/>
      <c r="CA10" s="416"/>
      <c r="CB10" s="416"/>
      <c r="CC10" s="417"/>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550"/>
      <c r="C11" s="551"/>
      <c r="D11" s="551"/>
      <c r="E11" s="551"/>
      <c r="F11" s="551"/>
      <c r="G11" s="551"/>
      <c r="H11" s="551"/>
      <c r="I11" s="551"/>
      <c r="J11" s="551"/>
      <c r="K11" s="478"/>
      <c r="L11" s="461" t="s">
        <v>108</v>
      </c>
      <c r="M11" s="462"/>
      <c r="N11" s="462"/>
      <c r="O11" s="462"/>
      <c r="P11" s="462"/>
      <c r="Q11" s="463"/>
      <c r="R11" s="547" t="s">
        <v>109</v>
      </c>
      <c r="S11" s="548"/>
      <c r="T11" s="548"/>
      <c r="U11" s="548"/>
      <c r="V11" s="549"/>
      <c r="W11" s="559"/>
      <c r="X11" s="377"/>
      <c r="Y11" s="377"/>
      <c r="Z11" s="377"/>
      <c r="AA11" s="377"/>
      <c r="AB11" s="377"/>
      <c r="AC11" s="377"/>
      <c r="AD11" s="377"/>
      <c r="AE11" s="377"/>
      <c r="AF11" s="377"/>
      <c r="AG11" s="377"/>
      <c r="AH11" s="377"/>
      <c r="AI11" s="377"/>
      <c r="AJ11" s="377"/>
      <c r="AK11" s="377"/>
      <c r="AL11" s="560"/>
      <c r="AM11" s="484" t="s">
        <v>110</v>
      </c>
      <c r="AN11" s="389"/>
      <c r="AO11" s="389"/>
      <c r="AP11" s="389"/>
      <c r="AQ11" s="389"/>
      <c r="AR11" s="389"/>
      <c r="AS11" s="389"/>
      <c r="AT11" s="390"/>
      <c r="AU11" s="472" t="s">
        <v>78</v>
      </c>
      <c r="AV11" s="473"/>
      <c r="AW11" s="473"/>
      <c r="AX11" s="473"/>
      <c r="AY11" s="395" t="s">
        <v>111</v>
      </c>
      <c r="AZ11" s="396"/>
      <c r="BA11" s="396"/>
      <c r="BB11" s="396"/>
      <c r="BC11" s="396"/>
      <c r="BD11" s="396"/>
      <c r="BE11" s="396"/>
      <c r="BF11" s="396"/>
      <c r="BG11" s="396"/>
      <c r="BH11" s="396"/>
      <c r="BI11" s="396"/>
      <c r="BJ11" s="396"/>
      <c r="BK11" s="396"/>
      <c r="BL11" s="396"/>
      <c r="BM11" s="397"/>
      <c r="BN11" s="415" t="s">
        <v>112</v>
      </c>
      <c r="BO11" s="416"/>
      <c r="BP11" s="416"/>
      <c r="BQ11" s="416"/>
      <c r="BR11" s="416"/>
      <c r="BS11" s="416"/>
      <c r="BT11" s="416"/>
      <c r="BU11" s="417"/>
      <c r="BV11" s="415" t="s">
        <v>112</v>
      </c>
      <c r="BW11" s="416"/>
      <c r="BX11" s="416"/>
      <c r="BY11" s="416"/>
      <c r="BZ11" s="416"/>
      <c r="CA11" s="416"/>
      <c r="CB11" s="416"/>
      <c r="CC11" s="417"/>
      <c r="CD11" s="424" t="s">
        <v>113</v>
      </c>
      <c r="CE11" s="425"/>
      <c r="CF11" s="425"/>
      <c r="CG11" s="425"/>
      <c r="CH11" s="425"/>
      <c r="CI11" s="425"/>
      <c r="CJ11" s="425"/>
      <c r="CK11" s="425"/>
      <c r="CL11" s="425"/>
      <c r="CM11" s="425"/>
      <c r="CN11" s="425"/>
      <c r="CO11" s="425"/>
      <c r="CP11" s="425"/>
      <c r="CQ11" s="425"/>
      <c r="CR11" s="425"/>
      <c r="CS11" s="426"/>
      <c r="CT11" s="524" t="s">
        <v>112</v>
      </c>
      <c r="CU11" s="525"/>
      <c r="CV11" s="525"/>
      <c r="CW11" s="525"/>
      <c r="CX11" s="525"/>
      <c r="CY11" s="525"/>
      <c r="CZ11" s="525"/>
      <c r="DA11" s="526"/>
      <c r="DB11" s="524" t="s">
        <v>112</v>
      </c>
      <c r="DC11" s="525"/>
      <c r="DD11" s="525"/>
      <c r="DE11" s="525"/>
      <c r="DF11" s="525"/>
      <c r="DG11" s="525"/>
      <c r="DH11" s="525"/>
      <c r="DI11" s="526"/>
      <c r="DJ11" s="139"/>
      <c r="DK11" s="139"/>
      <c r="DL11" s="139"/>
      <c r="DM11" s="139"/>
      <c r="DN11" s="139"/>
      <c r="DO11" s="139"/>
    </row>
    <row r="12" spans="1:119" ht="18.75" customHeight="1">
      <c r="A12" s="140"/>
      <c r="B12" s="527" t="s">
        <v>114</v>
      </c>
      <c r="C12" s="528"/>
      <c r="D12" s="528"/>
      <c r="E12" s="528"/>
      <c r="F12" s="528"/>
      <c r="G12" s="528"/>
      <c r="H12" s="528"/>
      <c r="I12" s="528"/>
      <c r="J12" s="528"/>
      <c r="K12" s="529"/>
      <c r="L12" s="536" t="s">
        <v>115</v>
      </c>
      <c r="M12" s="537"/>
      <c r="N12" s="537"/>
      <c r="O12" s="537"/>
      <c r="P12" s="537"/>
      <c r="Q12" s="538"/>
      <c r="R12" s="539">
        <v>3110</v>
      </c>
      <c r="S12" s="540"/>
      <c r="T12" s="540"/>
      <c r="U12" s="540"/>
      <c r="V12" s="541"/>
      <c r="W12" s="542" t="s">
        <v>1</v>
      </c>
      <c r="X12" s="473"/>
      <c r="Y12" s="473"/>
      <c r="Z12" s="473"/>
      <c r="AA12" s="473"/>
      <c r="AB12" s="543"/>
      <c r="AC12" s="472" t="s">
        <v>116</v>
      </c>
      <c r="AD12" s="473"/>
      <c r="AE12" s="473"/>
      <c r="AF12" s="473"/>
      <c r="AG12" s="543"/>
      <c r="AH12" s="472" t="s">
        <v>117</v>
      </c>
      <c r="AI12" s="473"/>
      <c r="AJ12" s="473"/>
      <c r="AK12" s="473"/>
      <c r="AL12" s="544"/>
      <c r="AM12" s="484" t="s">
        <v>118</v>
      </c>
      <c r="AN12" s="389"/>
      <c r="AO12" s="389"/>
      <c r="AP12" s="389"/>
      <c r="AQ12" s="389"/>
      <c r="AR12" s="389"/>
      <c r="AS12" s="389"/>
      <c r="AT12" s="390"/>
      <c r="AU12" s="472" t="s">
        <v>119</v>
      </c>
      <c r="AV12" s="473"/>
      <c r="AW12" s="473"/>
      <c r="AX12" s="473"/>
      <c r="AY12" s="395" t="s">
        <v>120</v>
      </c>
      <c r="AZ12" s="396"/>
      <c r="BA12" s="396"/>
      <c r="BB12" s="396"/>
      <c r="BC12" s="396"/>
      <c r="BD12" s="396"/>
      <c r="BE12" s="396"/>
      <c r="BF12" s="396"/>
      <c r="BG12" s="396"/>
      <c r="BH12" s="396"/>
      <c r="BI12" s="396"/>
      <c r="BJ12" s="396"/>
      <c r="BK12" s="396"/>
      <c r="BL12" s="396"/>
      <c r="BM12" s="397"/>
      <c r="BN12" s="415" t="s">
        <v>121</v>
      </c>
      <c r="BO12" s="416"/>
      <c r="BP12" s="416"/>
      <c r="BQ12" s="416"/>
      <c r="BR12" s="416"/>
      <c r="BS12" s="416"/>
      <c r="BT12" s="416"/>
      <c r="BU12" s="417"/>
      <c r="BV12" s="415" t="s">
        <v>121</v>
      </c>
      <c r="BW12" s="416"/>
      <c r="BX12" s="416"/>
      <c r="BY12" s="416"/>
      <c r="BZ12" s="416"/>
      <c r="CA12" s="416"/>
      <c r="CB12" s="416"/>
      <c r="CC12" s="417"/>
      <c r="CD12" s="424" t="s">
        <v>122</v>
      </c>
      <c r="CE12" s="425"/>
      <c r="CF12" s="425"/>
      <c r="CG12" s="425"/>
      <c r="CH12" s="425"/>
      <c r="CI12" s="425"/>
      <c r="CJ12" s="425"/>
      <c r="CK12" s="425"/>
      <c r="CL12" s="425"/>
      <c r="CM12" s="425"/>
      <c r="CN12" s="425"/>
      <c r="CO12" s="425"/>
      <c r="CP12" s="425"/>
      <c r="CQ12" s="425"/>
      <c r="CR12" s="425"/>
      <c r="CS12" s="426"/>
      <c r="CT12" s="524" t="s">
        <v>121</v>
      </c>
      <c r="CU12" s="525"/>
      <c r="CV12" s="525"/>
      <c r="CW12" s="525"/>
      <c r="CX12" s="525"/>
      <c r="CY12" s="525"/>
      <c r="CZ12" s="525"/>
      <c r="DA12" s="526"/>
      <c r="DB12" s="524" t="s">
        <v>121</v>
      </c>
      <c r="DC12" s="525"/>
      <c r="DD12" s="525"/>
      <c r="DE12" s="525"/>
      <c r="DF12" s="525"/>
      <c r="DG12" s="525"/>
      <c r="DH12" s="525"/>
      <c r="DI12" s="526"/>
      <c r="DJ12" s="139"/>
      <c r="DK12" s="139"/>
      <c r="DL12" s="139"/>
      <c r="DM12" s="139"/>
      <c r="DN12" s="139"/>
      <c r="DO12" s="139"/>
    </row>
    <row r="13" spans="1:119" ht="18.75" customHeight="1">
      <c r="A13" s="140"/>
      <c r="B13" s="530"/>
      <c r="C13" s="531"/>
      <c r="D13" s="531"/>
      <c r="E13" s="531"/>
      <c r="F13" s="531"/>
      <c r="G13" s="531"/>
      <c r="H13" s="531"/>
      <c r="I13" s="531"/>
      <c r="J13" s="531"/>
      <c r="K13" s="532"/>
      <c r="L13" s="150"/>
      <c r="M13" s="513" t="s">
        <v>123</v>
      </c>
      <c r="N13" s="514"/>
      <c r="O13" s="514"/>
      <c r="P13" s="514"/>
      <c r="Q13" s="515"/>
      <c r="R13" s="516">
        <v>3097</v>
      </c>
      <c r="S13" s="517"/>
      <c r="T13" s="517"/>
      <c r="U13" s="517"/>
      <c r="V13" s="518"/>
      <c r="W13" s="504" t="s">
        <v>124</v>
      </c>
      <c r="X13" s="428"/>
      <c r="Y13" s="428"/>
      <c r="Z13" s="428"/>
      <c r="AA13" s="428"/>
      <c r="AB13" s="429"/>
      <c r="AC13" s="391">
        <v>527</v>
      </c>
      <c r="AD13" s="392"/>
      <c r="AE13" s="392"/>
      <c r="AF13" s="392"/>
      <c r="AG13" s="393"/>
      <c r="AH13" s="391">
        <v>543</v>
      </c>
      <c r="AI13" s="392"/>
      <c r="AJ13" s="392"/>
      <c r="AK13" s="392"/>
      <c r="AL13" s="394"/>
      <c r="AM13" s="484" t="s">
        <v>125</v>
      </c>
      <c r="AN13" s="389"/>
      <c r="AO13" s="389"/>
      <c r="AP13" s="389"/>
      <c r="AQ13" s="389"/>
      <c r="AR13" s="389"/>
      <c r="AS13" s="389"/>
      <c r="AT13" s="390"/>
      <c r="AU13" s="472" t="s">
        <v>119</v>
      </c>
      <c r="AV13" s="473"/>
      <c r="AW13" s="473"/>
      <c r="AX13" s="473"/>
      <c r="AY13" s="395" t="s">
        <v>126</v>
      </c>
      <c r="AZ13" s="396"/>
      <c r="BA13" s="396"/>
      <c r="BB13" s="396"/>
      <c r="BC13" s="396"/>
      <c r="BD13" s="396"/>
      <c r="BE13" s="396"/>
      <c r="BF13" s="396"/>
      <c r="BG13" s="396"/>
      <c r="BH13" s="396"/>
      <c r="BI13" s="396"/>
      <c r="BJ13" s="396"/>
      <c r="BK13" s="396"/>
      <c r="BL13" s="396"/>
      <c r="BM13" s="397"/>
      <c r="BN13" s="415">
        <v>8531</v>
      </c>
      <c r="BO13" s="416"/>
      <c r="BP13" s="416"/>
      <c r="BQ13" s="416"/>
      <c r="BR13" s="416"/>
      <c r="BS13" s="416"/>
      <c r="BT13" s="416"/>
      <c r="BU13" s="417"/>
      <c r="BV13" s="415">
        <v>109372</v>
      </c>
      <c r="BW13" s="416"/>
      <c r="BX13" s="416"/>
      <c r="BY13" s="416"/>
      <c r="BZ13" s="416"/>
      <c r="CA13" s="416"/>
      <c r="CB13" s="416"/>
      <c r="CC13" s="417"/>
      <c r="CD13" s="424" t="s">
        <v>127</v>
      </c>
      <c r="CE13" s="425"/>
      <c r="CF13" s="425"/>
      <c r="CG13" s="425"/>
      <c r="CH13" s="425"/>
      <c r="CI13" s="425"/>
      <c r="CJ13" s="425"/>
      <c r="CK13" s="425"/>
      <c r="CL13" s="425"/>
      <c r="CM13" s="425"/>
      <c r="CN13" s="425"/>
      <c r="CO13" s="425"/>
      <c r="CP13" s="425"/>
      <c r="CQ13" s="425"/>
      <c r="CR13" s="425"/>
      <c r="CS13" s="426"/>
      <c r="CT13" s="385">
        <v>10.7</v>
      </c>
      <c r="CU13" s="386"/>
      <c r="CV13" s="386"/>
      <c r="CW13" s="386"/>
      <c r="CX13" s="386"/>
      <c r="CY13" s="386"/>
      <c r="CZ13" s="386"/>
      <c r="DA13" s="387"/>
      <c r="DB13" s="385">
        <v>11.7</v>
      </c>
      <c r="DC13" s="386"/>
      <c r="DD13" s="386"/>
      <c r="DE13" s="386"/>
      <c r="DF13" s="386"/>
      <c r="DG13" s="386"/>
      <c r="DH13" s="386"/>
      <c r="DI13" s="387"/>
      <c r="DJ13" s="139"/>
      <c r="DK13" s="139"/>
      <c r="DL13" s="139"/>
      <c r="DM13" s="139"/>
      <c r="DN13" s="139"/>
      <c r="DO13" s="139"/>
    </row>
    <row r="14" spans="1:119" ht="18.75" customHeight="1" thickBot="1">
      <c r="A14" s="140"/>
      <c r="B14" s="530"/>
      <c r="C14" s="531"/>
      <c r="D14" s="531"/>
      <c r="E14" s="531"/>
      <c r="F14" s="531"/>
      <c r="G14" s="531"/>
      <c r="H14" s="531"/>
      <c r="I14" s="531"/>
      <c r="J14" s="531"/>
      <c r="K14" s="532"/>
      <c r="L14" s="506" t="s">
        <v>128</v>
      </c>
      <c r="M14" s="545"/>
      <c r="N14" s="545"/>
      <c r="O14" s="545"/>
      <c r="P14" s="545"/>
      <c r="Q14" s="546"/>
      <c r="R14" s="516">
        <v>3190</v>
      </c>
      <c r="S14" s="517"/>
      <c r="T14" s="517"/>
      <c r="U14" s="517"/>
      <c r="V14" s="518"/>
      <c r="W14" s="519"/>
      <c r="X14" s="431"/>
      <c r="Y14" s="431"/>
      <c r="Z14" s="431"/>
      <c r="AA14" s="431"/>
      <c r="AB14" s="432"/>
      <c r="AC14" s="509">
        <v>35.9</v>
      </c>
      <c r="AD14" s="510"/>
      <c r="AE14" s="510"/>
      <c r="AF14" s="510"/>
      <c r="AG14" s="511"/>
      <c r="AH14" s="509">
        <v>34.700000000000003</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129</v>
      </c>
      <c r="CE14" s="422"/>
      <c r="CF14" s="422"/>
      <c r="CG14" s="422"/>
      <c r="CH14" s="422"/>
      <c r="CI14" s="422"/>
      <c r="CJ14" s="422"/>
      <c r="CK14" s="422"/>
      <c r="CL14" s="422"/>
      <c r="CM14" s="422"/>
      <c r="CN14" s="422"/>
      <c r="CO14" s="422"/>
      <c r="CP14" s="422"/>
      <c r="CQ14" s="422"/>
      <c r="CR14" s="422"/>
      <c r="CS14" s="423"/>
      <c r="CT14" s="520">
        <v>13</v>
      </c>
      <c r="CU14" s="488"/>
      <c r="CV14" s="488"/>
      <c r="CW14" s="488"/>
      <c r="CX14" s="488"/>
      <c r="CY14" s="488"/>
      <c r="CZ14" s="488"/>
      <c r="DA14" s="489"/>
      <c r="DB14" s="520">
        <v>32.1</v>
      </c>
      <c r="DC14" s="488"/>
      <c r="DD14" s="488"/>
      <c r="DE14" s="488"/>
      <c r="DF14" s="488"/>
      <c r="DG14" s="488"/>
      <c r="DH14" s="488"/>
      <c r="DI14" s="489"/>
      <c r="DJ14" s="139"/>
      <c r="DK14" s="139"/>
      <c r="DL14" s="139"/>
      <c r="DM14" s="139"/>
      <c r="DN14" s="139"/>
      <c r="DO14" s="139"/>
    </row>
    <row r="15" spans="1:119" ht="18.75" customHeight="1">
      <c r="A15" s="140"/>
      <c r="B15" s="530"/>
      <c r="C15" s="531"/>
      <c r="D15" s="531"/>
      <c r="E15" s="531"/>
      <c r="F15" s="531"/>
      <c r="G15" s="531"/>
      <c r="H15" s="531"/>
      <c r="I15" s="531"/>
      <c r="J15" s="531"/>
      <c r="K15" s="532"/>
      <c r="L15" s="150"/>
      <c r="M15" s="513" t="s">
        <v>123</v>
      </c>
      <c r="N15" s="514"/>
      <c r="O15" s="514"/>
      <c r="P15" s="514"/>
      <c r="Q15" s="515"/>
      <c r="R15" s="516">
        <v>3183</v>
      </c>
      <c r="S15" s="517"/>
      <c r="T15" s="517"/>
      <c r="U15" s="517"/>
      <c r="V15" s="518"/>
      <c r="W15" s="504" t="s">
        <v>130</v>
      </c>
      <c r="X15" s="428"/>
      <c r="Y15" s="428"/>
      <c r="Z15" s="428"/>
      <c r="AA15" s="428"/>
      <c r="AB15" s="429"/>
      <c r="AC15" s="391">
        <v>263</v>
      </c>
      <c r="AD15" s="392"/>
      <c r="AE15" s="392"/>
      <c r="AF15" s="392"/>
      <c r="AG15" s="393"/>
      <c r="AH15" s="391">
        <v>287</v>
      </c>
      <c r="AI15" s="392"/>
      <c r="AJ15" s="392"/>
      <c r="AK15" s="392"/>
      <c r="AL15" s="394"/>
      <c r="AM15" s="484"/>
      <c r="AN15" s="389"/>
      <c r="AO15" s="389"/>
      <c r="AP15" s="389"/>
      <c r="AQ15" s="389"/>
      <c r="AR15" s="389"/>
      <c r="AS15" s="389"/>
      <c r="AT15" s="390"/>
      <c r="AU15" s="472"/>
      <c r="AV15" s="473"/>
      <c r="AW15" s="473"/>
      <c r="AX15" s="473"/>
      <c r="AY15" s="407" t="s">
        <v>131</v>
      </c>
      <c r="AZ15" s="408"/>
      <c r="BA15" s="408"/>
      <c r="BB15" s="408"/>
      <c r="BC15" s="408"/>
      <c r="BD15" s="408"/>
      <c r="BE15" s="408"/>
      <c r="BF15" s="408"/>
      <c r="BG15" s="408"/>
      <c r="BH15" s="408"/>
      <c r="BI15" s="408"/>
      <c r="BJ15" s="408"/>
      <c r="BK15" s="408"/>
      <c r="BL15" s="408"/>
      <c r="BM15" s="409"/>
      <c r="BN15" s="410">
        <v>306611</v>
      </c>
      <c r="BO15" s="411"/>
      <c r="BP15" s="411"/>
      <c r="BQ15" s="411"/>
      <c r="BR15" s="411"/>
      <c r="BS15" s="411"/>
      <c r="BT15" s="411"/>
      <c r="BU15" s="412"/>
      <c r="BV15" s="410">
        <v>322478</v>
      </c>
      <c r="BW15" s="411"/>
      <c r="BX15" s="411"/>
      <c r="BY15" s="411"/>
      <c r="BZ15" s="411"/>
      <c r="CA15" s="411"/>
      <c r="CB15" s="411"/>
      <c r="CC15" s="412"/>
      <c r="CD15" s="521" t="s">
        <v>132</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530"/>
      <c r="C16" s="531"/>
      <c r="D16" s="531"/>
      <c r="E16" s="531"/>
      <c r="F16" s="531"/>
      <c r="G16" s="531"/>
      <c r="H16" s="531"/>
      <c r="I16" s="531"/>
      <c r="J16" s="531"/>
      <c r="K16" s="532"/>
      <c r="L16" s="506" t="s">
        <v>133</v>
      </c>
      <c r="M16" s="507"/>
      <c r="N16" s="507"/>
      <c r="O16" s="507"/>
      <c r="P16" s="507"/>
      <c r="Q16" s="508"/>
      <c r="R16" s="501" t="s">
        <v>134</v>
      </c>
      <c r="S16" s="502"/>
      <c r="T16" s="502"/>
      <c r="U16" s="502"/>
      <c r="V16" s="503"/>
      <c r="W16" s="519"/>
      <c r="X16" s="431"/>
      <c r="Y16" s="431"/>
      <c r="Z16" s="431"/>
      <c r="AA16" s="431"/>
      <c r="AB16" s="432"/>
      <c r="AC16" s="509">
        <v>17.899999999999999</v>
      </c>
      <c r="AD16" s="510"/>
      <c r="AE16" s="510"/>
      <c r="AF16" s="510"/>
      <c r="AG16" s="511"/>
      <c r="AH16" s="509">
        <v>18.3</v>
      </c>
      <c r="AI16" s="510"/>
      <c r="AJ16" s="510"/>
      <c r="AK16" s="510"/>
      <c r="AL16" s="512"/>
      <c r="AM16" s="484"/>
      <c r="AN16" s="389"/>
      <c r="AO16" s="389"/>
      <c r="AP16" s="389"/>
      <c r="AQ16" s="389"/>
      <c r="AR16" s="389"/>
      <c r="AS16" s="389"/>
      <c r="AT16" s="390"/>
      <c r="AU16" s="472"/>
      <c r="AV16" s="473"/>
      <c r="AW16" s="473"/>
      <c r="AX16" s="473"/>
      <c r="AY16" s="395" t="s">
        <v>135</v>
      </c>
      <c r="AZ16" s="396"/>
      <c r="BA16" s="396"/>
      <c r="BB16" s="396"/>
      <c r="BC16" s="396"/>
      <c r="BD16" s="396"/>
      <c r="BE16" s="396"/>
      <c r="BF16" s="396"/>
      <c r="BG16" s="396"/>
      <c r="BH16" s="396"/>
      <c r="BI16" s="396"/>
      <c r="BJ16" s="396"/>
      <c r="BK16" s="396"/>
      <c r="BL16" s="396"/>
      <c r="BM16" s="397"/>
      <c r="BN16" s="415">
        <v>1957431</v>
      </c>
      <c r="BO16" s="416"/>
      <c r="BP16" s="416"/>
      <c r="BQ16" s="416"/>
      <c r="BR16" s="416"/>
      <c r="BS16" s="416"/>
      <c r="BT16" s="416"/>
      <c r="BU16" s="417"/>
      <c r="BV16" s="415">
        <v>1969163</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c r="A17" s="140"/>
      <c r="B17" s="533"/>
      <c r="C17" s="534"/>
      <c r="D17" s="534"/>
      <c r="E17" s="534"/>
      <c r="F17" s="534"/>
      <c r="G17" s="534"/>
      <c r="H17" s="534"/>
      <c r="I17" s="534"/>
      <c r="J17" s="534"/>
      <c r="K17" s="535"/>
      <c r="L17" s="155"/>
      <c r="M17" s="498" t="s">
        <v>136</v>
      </c>
      <c r="N17" s="499"/>
      <c r="O17" s="499"/>
      <c r="P17" s="499"/>
      <c r="Q17" s="500"/>
      <c r="R17" s="501" t="s">
        <v>137</v>
      </c>
      <c r="S17" s="502"/>
      <c r="T17" s="502"/>
      <c r="U17" s="502"/>
      <c r="V17" s="503"/>
      <c r="W17" s="504" t="s">
        <v>138</v>
      </c>
      <c r="X17" s="428"/>
      <c r="Y17" s="428"/>
      <c r="Z17" s="428"/>
      <c r="AA17" s="428"/>
      <c r="AB17" s="429"/>
      <c r="AC17" s="391">
        <v>680</v>
      </c>
      <c r="AD17" s="392"/>
      <c r="AE17" s="392"/>
      <c r="AF17" s="392"/>
      <c r="AG17" s="393"/>
      <c r="AH17" s="391">
        <v>735</v>
      </c>
      <c r="AI17" s="392"/>
      <c r="AJ17" s="392"/>
      <c r="AK17" s="392"/>
      <c r="AL17" s="394"/>
      <c r="AM17" s="484"/>
      <c r="AN17" s="389"/>
      <c r="AO17" s="389"/>
      <c r="AP17" s="389"/>
      <c r="AQ17" s="389"/>
      <c r="AR17" s="389"/>
      <c r="AS17" s="389"/>
      <c r="AT17" s="390"/>
      <c r="AU17" s="472"/>
      <c r="AV17" s="473"/>
      <c r="AW17" s="473"/>
      <c r="AX17" s="473"/>
      <c r="AY17" s="395" t="s">
        <v>139</v>
      </c>
      <c r="AZ17" s="396"/>
      <c r="BA17" s="396"/>
      <c r="BB17" s="396"/>
      <c r="BC17" s="396"/>
      <c r="BD17" s="396"/>
      <c r="BE17" s="396"/>
      <c r="BF17" s="396"/>
      <c r="BG17" s="396"/>
      <c r="BH17" s="396"/>
      <c r="BI17" s="396"/>
      <c r="BJ17" s="396"/>
      <c r="BK17" s="396"/>
      <c r="BL17" s="396"/>
      <c r="BM17" s="397"/>
      <c r="BN17" s="415">
        <v>372326</v>
      </c>
      <c r="BO17" s="416"/>
      <c r="BP17" s="416"/>
      <c r="BQ17" s="416"/>
      <c r="BR17" s="416"/>
      <c r="BS17" s="416"/>
      <c r="BT17" s="416"/>
      <c r="BU17" s="417"/>
      <c r="BV17" s="415">
        <v>393190</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c r="A18" s="140"/>
      <c r="B18" s="477" t="s">
        <v>140</v>
      </c>
      <c r="C18" s="478"/>
      <c r="D18" s="478"/>
      <c r="E18" s="479"/>
      <c r="F18" s="479"/>
      <c r="G18" s="479"/>
      <c r="H18" s="479"/>
      <c r="I18" s="479"/>
      <c r="J18" s="479"/>
      <c r="K18" s="479"/>
      <c r="L18" s="480">
        <v>48.64</v>
      </c>
      <c r="M18" s="480"/>
      <c r="N18" s="480"/>
      <c r="O18" s="480"/>
      <c r="P18" s="480"/>
      <c r="Q18" s="480"/>
      <c r="R18" s="481"/>
      <c r="S18" s="481"/>
      <c r="T18" s="481"/>
      <c r="U18" s="481"/>
      <c r="V18" s="482"/>
      <c r="W18" s="496"/>
      <c r="X18" s="497"/>
      <c r="Y18" s="497"/>
      <c r="Z18" s="497"/>
      <c r="AA18" s="497"/>
      <c r="AB18" s="505"/>
      <c r="AC18" s="379">
        <v>46.3</v>
      </c>
      <c r="AD18" s="380"/>
      <c r="AE18" s="380"/>
      <c r="AF18" s="380"/>
      <c r="AG18" s="483"/>
      <c r="AH18" s="379">
        <v>47</v>
      </c>
      <c r="AI18" s="380"/>
      <c r="AJ18" s="380"/>
      <c r="AK18" s="380"/>
      <c r="AL18" s="381"/>
      <c r="AM18" s="484"/>
      <c r="AN18" s="389"/>
      <c r="AO18" s="389"/>
      <c r="AP18" s="389"/>
      <c r="AQ18" s="389"/>
      <c r="AR18" s="389"/>
      <c r="AS18" s="389"/>
      <c r="AT18" s="390"/>
      <c r="AU18" s="472"/>
      <c r="AV18" s="473"/>
      <c r="AW18" s="473"/>
      <c r="AX18" s="473"/>
      <c r="AY18" s="395" t="s">
        <v>141</v>
      </c>
      <c r="AZ18" s="396"/>
      <c r="BA18" s="396"/>
      <c r="BB18" s="396"/>
      <c r="BC18" s="396"/>
      <c r="BD18" s="396"/>
      <c r="BE18" s="396"/>
      <c r="BF18" s="396"/>
      <c r="BG18" s="396"/>
      <c r="BH18" s="396"/>
      <c r="BI18" s="396"/>
      <c r="BJ18" s="396"/>
      <c r="BK18" s="396"/>
      <c r="BL18" s="396"/>
      <c r="BM18" s="397"/>
      <c r="BN18" s="415">
        <v>1730653</v>
      </c>
      <c r="BO18" s="416"/>
      <c r="BP18" s="416"/>
      <c r="BQ18" s="416"/>
      <c r="BR18" s="416"/>
      <c r="BS18" s="416"/>
      <c r="BT18" s="416"/>
      <c r="BU18" s="417"/>
      <c r="BV18" s="415">
        <v>1752566</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c r="A19" s="140"/>
      <c r="B19" s="477" t="s">
        <v>142</v>
      </c>
      <c r="C19" s="478"/>
      <c r="D19" s="478"/>
      <c r="E19" s="479"/>
      <c r="F19" s="479"/>
      <c r="G19" s="479"/>
      <c r="H19" s="479"/>
      <c r="I19" s="479"/>
      <c r="J19" s="479"/>
      <c r="K19" s="479"/>
      <c r="L19" s="485">
        <v>64</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143</v>
      </c>
      <c r="AZ19" s="396"/>
      <c r="BA19" s="396"/>
      <c r="BB19" s="396"/>
      <c r="BC19" s="396"/>
      <c r="BD19" s="396"/>
      <c r="BE19" s="396"/>
      <c r="BF19" s="396"/>
      <c r="BG19" s="396"/>
      <c r="BH19" s="396"/>
      <c r="BI19" s="396"/>
      <c r="BJ19" s="396"/>
      <c r="BK19" s="396"/>
      <c r="BL19" s="396"/>
      <c r="BM19" s="397"/>
      <c r="BN19" s="415">
        <v>2380895</v>
      </c>
      <c r="BO19" s="416"/>
      <c r="BP19" s="416"/>
      <c r="BQ19" s="416"/>
      <c r="BR19" s="416"/>
      <c r="BS19" s="416"/>
      <c r="BT19" s="416"/>
      <c r="BU19" s="417"/>
      <c r="BV19" s="415">
        <v>2404370</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c r="A20" s="140"/>
      <c r="B20" s="477" t="s">
        <v>144</v>
      </c>
      <c r="C20" s="478"/>
      <c r="D20" s="478"/>
      <c r="E20" s="479"/>
      <c r="F20" s="479"/>
      <c r="G20" s="479"/>
      <c r="H20" s="479"/>
      <c r="I20" s="479"/>
      <c r="J20" s="479"/>
      <c r="K20" s="479"/>
      <c r="L20" s="485">
        <v>1269</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c r="A21" s="140"/>
      <c r="B21" s="474" t="s">
        <v>145</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c r="A22" s="140"/>
      <c r="B22" s="444" t="s">
        <v>146</v>
      </c>
      <c r="C22" s="445"/>
      <c r="D22" s="446"/>
      <c r="E22" s="453" t="s">
        <v>1</v>
      </c>
      <c r="F22" s="428"/>
      <c r="G22" s="428"/>
      <c r="H22" s="428"/>
      <c r="I22" s="428"/>
      <c r="J22" s="428"/>
      <c r="K22" s="429"/>
      <c r="L22" s="453" t="s">
        <v>147</v>
      </c>
      <c r="M22" s="428"/>
      <c r="N22" s="428"/>
      <c r="O22" s="428"/>
      <c r="P22" s="429"/>
      <c r="Q22" s="438" t="s">
        <v>148</v>
      </c>
      <c r="R22" s="439"/>
      <c r="S22" s="439"/>
      <c r="T22" s="439"/>
      <c r="U22" s="439"/>
      <c r="V22" s="454"/>
      <c r="W22" s="456" t="s">
        <v>149</v>
      </c>
      <c r="X22" s="445"/>
      <c r="Y22" s="446"/>
      <c r="Z22" s="453" t="s">
        <v>1</v>
      </c>
      <c r="AA22" s="428"/>
      <c r="AB22" s="428"/>
      <c r="AC22" s="428"/>
      <c r="AD22" s="428"/>
      <c r="AE22" s="428"/>
      <c r="AF22" s="428"/>
      <c r="AG22" s="429"/>
      <c r="AH22" s="427" t="s">
        <v>150</v>
      </c>
      <c r="AI22" s="428"/>
      <c r="AJ22" s="428"/>
      <c r="AK22" s="428"/>
      <c r="AL22" s="429"/>
      <c r="AM22" s="427" t="s">
        <v>151</v>
      </c>
      <c r="AN22" s="433"/>
      <c r="AO22" s="433"/>
      <c r="AP22" s="433"/>
      <c r="AQ22" s="433"/>
      <c r="AR22" s="434"/>
      <c r="AS22" s="438" t="s">
        <v>148</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152</v>
      </c>
      <c r="AZ23" s="408"/>
      <c r="BA23" s="408"/>
      <c r="BB23" s="408"/>
      <c r="BC23" s="408"/>
      <c r="BD23" s="408"/>
      <c r="BE23" s="408"/>
      <c r="BF23" s="408"/>
      <c r="BG23" s="408"/>
      <c r="BH23" s="408"/>
      <c r="BI23" s="408"/>
      <c r="BJ23" s="408"/>
      <c r="BK23" s="408"/>
      <c r="BL23" s="408"/>
      <c r="BM23" s="409"/>
      <c r="BN23" s="415">
        <v>3072530</v>
      </c>
      <c r="BO23" s="416"/>
      <c r="BP23" s="416"/>
      <c r="BQ23" s="416"/>
      <c r="BR23" s="416"/>
      <c r="BS23" s="416"/>
      <c r="BT23" s="416"/>
      <c r="BU23" s="417"/>
      <c r="BV23" s="415">
        <v>3395299</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c r="A24" s="140"/>
      <c r="B24" s="447"/>
      <c r="C24" s="448"/>
      <c r="D24" s="449"/>
      <c r="E24" s="388" t="s">
        <v>153</v>
      </c>
      <c r="F24" s="389"/>
      <c r="G24" s="389"/>
      <c r="H24" s="389"/>
      <c r="I24" s="389"/>
      <c r="J24" s="389"/>
      <c r="K24" s="390"/>
      <c r="L24" s="391">
        <v>1</v>
      </c>
      <c r="M24" s="392"/>
      <c r="N24" s="392"/>
      <c r="O24" s="392"/>
      <c r="P24" s="393"/>
      <c r="Q24" s="391">
        <v>6202</v>
      </c>
      <c r="R24" s="392"/>
      <c r="S24" s="392"/>
      <c r="T24" s="392"/>
      <c r="U24" s="392"/>
      <c r="V24" s="393"/>
      <c r="W24" s="457"/>
      <c r="X24" s="448"/>
      <c r="Y24" s="449"/>
      <c r="Z24" s="388" t="s">
        <v>154</v>
      </c>
      <c r="AA24" s="389"/>
      <c r="AB24" s="389"/>
      <c r="AC24" s="389"/>
      <c r="AD24" s="389"/>
      <c r="AE24" s="389"/>
      <c r="AF24" s="389"/>
      <c r="AG24" s="390"/>
      <c r="AH24" s="391">
        <v>57</v>
      </c>
      <c r="AI24" s="392"/>
      <c r="AJ24" s="392"/>
      <c r="AK24" s="392"/>
      <c r="AL24" s="393"/>
      <c r="AM24" s="391">
        <v>184395</v>
      </c>
      <c r="AN24" s="392"/>
      <c r="AO24" s="392"/>
      <c r="AP24" s="392"/>
      <c r="AQ24" s="392"/>
      <c r="AR24" s="393"/>
      <c r="AS24" s="391">
        <v>3235</v>
      </c>
      <c r="AT24" s="392"/>
      <c r="AU24" s="392"/>
      <c r="AV24" s="392"/>
      <c r="AW24" s="392"/>
      <c r="AX24" s="394"/>
      <c r="AY24" s="382" t="s">
        <v>155</v>
      </c>
      <c r="AZ24" s="383"/>
      <c r="BA24" s="383"/>
      <c r="BB24" s="383"/>
      <c r="BC24" s="383"/>
      <c r="BD24" s="383"/>
      <c r="BE24" s="383"/>
      <c r="BF24" s="383"/>
      <c r="BG24" s="383"/>
      <c r="BH24" s="383"/>
      <c r="BI24" s="383"/>
      <c r="BJ24" s="383"/>
      <c r="BK24" s="383"/>
      <c r="BL24" s="383"/>
      <c r="BM24" s="384"/>
      <c r="BN24" s="415">
        <v>2405199</v>
      </c>
      <c r="BO24" s="416"/>
      <c r="BP24" s="416"/>
      <c r="BQ24" s="416"/>
      <c r="BR24" s="416"/>
      <c r="BS24" s="416"/>
      <c r="BT24" s="416"/>
      <c r="BU24" s="417"/>
      <c r="BV24" s="415">
        <v>2622717</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c r="A25" s="140"/>
      <c r="B25" s="447"/>
      <c r="C25" s="448"/>
      <c r="D25" s="449"/>
      <c r="E25" s="388" t="s">
        <v>156</v>
      </c>
      <c r="F25" s="389"/>
      <c r="G25" s="389"/>
      <c r="H25" s="389"/>
      <c r="I25" s="389"/>
      <c r="J25" s="389"/>
      <c r="K25" s="390"/>
      <c r="L25" s="391">
        <v>1</v>
      </c>
      <c r="M25" s="392"/>
      <c r="N25" s="392"/>
      <c r="O25" s="392"/>
      <c r="P25" s="393"/>
      <c r="Q25" s="391">
        <v>5994</v>
      </c>
      <c r="R25" s="392"/>
      <c r="S25" s="392"/>
      <c r="T25" s="392"/>
      <c r="U25" s="392"/>
      <c r="V25" s="393"/>
      <c r="W25" s="457"/>
      <c r="X25" s="448"/>
      <c r="Y25" s="449"/>
      <c r="Z25" s="388" t="s">
        <v>157</v>
      </c>
      <c r="AA25" s="389"/>
      <c r="AB25" s="389"/>
      <c r="AC25" s="389"/>
      <c r="AD25" s="389"/>
      <c r="AE25" s="389"/>
      <c r="AF25" s="389"/>
      <c r="AG25" s="390"/>
      <c r="AH25" s="391" t="s">
        <v>121</v>
      </c>
      <c r="AI25" s="392"/>
      <c r="AJ25" s="392"/>
      <c r="AK25" s="392"/>
      <c r="AL25" s="393"/>
      <c r="AM25" s="391" t="s">
        <v>121</v>
      </c>
      <c r="AN25" s="392"/>
      <c r="AO25" s="392"/>
      <c r="AP25" s="392"/>
      <c r="AQ25" s="392"/>
      <c r="AR25" s="393"/>
      <c r="AS25" s="391" t="s">
        <v>121</v>
      </c>
      <c r="AT25" s="392"/>
      <c r="AU25" s="392"/>
      <c r="AV25" s="392"/>
      <c r="AW25" s="392"/>
      <c r="AX25" s="394"/>
      <c r="AY25" s="407" t="s">
        <v>158</v>
      </c>
      <c r="AZ25" s="408"/>
      <c r="BA25" s="408"/>
      <c r="BB25" s="408"/>
      <c r="BC25" s="408"/>
      <c r="BD25" s="408"/>
      <c r="BE25" s="408"/>
      <c r="BF25" s="408"/>
      <c r="BG25" s="408"/>
      <c r="BH25" s="408"/>
      <c r="BI25" s="408"/>
      <c r="BJ25" s="408"/>
      <c r="BK25" s="408"/>
      <c r="BL25" s="408"/>
      <c r="BM25" s="409"/>
      <c r="BN25" s="410">
        <v>41109</v>
      </c>
      <c r="BO25" s="411"/>
      <c r="BP25" s="411"/>
      <c r="BQ25" s="411"/>
      <c r="BR25" s="411"/>
      <c r="BS25" s="411"/>
      <c r="BT25" s="411"/>
      <c r="BU25" s="412"/>
      <c r="BV25" s="410">
        <v>78824</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c r="A26" s="140"/>
      <c r="B26" s="447"/>
      <c r="C26" s="448"/>
      <c r="D26" s="449"/>
      <c r="E26" s="388" t="s">
        <v>159</v>
      </c>
      <c r="F26" s="389"/>
      <c r="G26" s="389"/>
      <c r="H26" s="389"/>
      <c r="I26" s="389"/>
      <c r="J26" s="389"/>
      <c r="K26" s="390"/>
      <c r="L26" s="391">
        <v>1</v>
      </c>
      <c r="M26" s="392"/>
      <c r="N26" s="392"/>
      <c r="O26" s="392"/>
      <c r="P26" s="393"/>
      <c r="Q26" s="391">
        <v>5319</v>
      </c>
      <c r="R26" s="392"/>
      <c r="S26" s="392"/>
      <c r="T26" s="392"/>
      <c r="U26" s="392"/>
      <c r="V26" s="393"/>
      <c r="W26" s="457"/>
      <c r="X26" s="448"/>
      <c r="Y26" s="449"/>
      <c r="Z26" s="388" t="s">
        <v>160</v>
      </c>
      <c r="AA26" s="470"/>
      <c r="AB26" s="470"/>
      <c r="AC26" s="470"/>
      <c r="AD26" s="470"/>
      <c r="AE26" s="470"/>
      <c r="AF26" s="470"/>
      <c r="AG26" s="471"/>
      <c r="AH26" s="391" t="s">
        <v>121</v>
      </c>
      <c r="AI26" s="392"/>
      <c r="AJ26" s="392"/>
      <c r="AK26" s="392"/>
      <c r="AL26" s="393"/>
      <c r="AM26" s="391" t="s">
        <v>121</v>
      </c>
      <c r="AN26" s="392"/>
      <c r="AO26" s="392"/>
      <c r="AP26" s="392"/>
      <c r="AQ26" s="392"/>
      <c r="AR26" s="393"/>
      <c r="AS26" s="391" t="s">
        <v>121</v>
      </c>
      <c r="AT26" s="392"/>
      <c r="AU26" s="392"/>
      <c r="AV26" s="392"/>
      <c r="AW26" s="392"/>
      <c r="AX26" s="394"/>
      <c r="AY26" s="424" t="s">
        <v>161</v>
      </c>
      <c r="AZ26" s="425"/>
      <c r="BA26" s="425"/>
      <c r="BB26" s="425"/>
      <c r="BC26" s="425"/>
      <c r="BD26" s="425"/>
      <c r="BE26" s="425"/>
      <c r="BF26" s="425"/>
      <c r="BG26" s="425"/>
      <c r="BH26" s="425"/>
      <c r="BI26" s="425"/>
      <c r="BJ26" s="425"/>
      <c r="BK26" s="425"/>
      <c r="BL26" s="425"/>
      <c r="BM26" s="426"/>
      <c r="BN26" s="415" t="s">
        <v>121</v>
      </c>
      <c r="BO26" s="416"/>
      <c r="BP26" s="416"/>
      <c r="BQ26" s="416"/>
      <c r="BR26" s="416"/>
      <c r="BS26" s="416"/>
      <c r="BT26" s="416"/>
      <c r="BU26" s="417"/>
      <c r="BV26" s="415" t="s">
        <v>121</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c r="A27" s="140"/>
      <c r="B27" s="447"/>
      <c r="C27" s="448"/>
      <c r="D27" s="449"/>
      <c r="E27" s="388" t="s">
        <v>162</v>
      </c>
      <c r="F27" s="389"/>
      <c r="G27" s="389"/>
      <c r="H27" s="389"/>
      <c r="I27" s="389"/>
      <c r="J27" s="389"/>
      <c r="K27" s="390"/>
      <c r="L27" s="391">
        <v>1</v>
      </c>
      <c r="M27" s="392"/>
      <c r="N27" s="392"/>
      <c r="O27" s="392"/>
      <c r="P27" s="393"/>
      <c r="Q27" s="391">
        <v>2680</v>
      </c>
      <c r="R27" s="392"/>
      <c r="S27" s="392"/>
      <c r="T27" s="392"/>
      <c r="U27" s="392"/>
      <c r="V27" s="393"/>
      <c r="W27" s="457"/>
      <c r="X27" s="448"/>
      <c r="Y27" s="449"/>
      <c r="Z27" s="388" t="s">
        <v>163</v>
      </c>
      <c r="AA27" s="389"/>
      <c r="AB27" s="389"/>
      <c r="AC27" s="389"/>
      <c r="AD27" s="389"/>
      <c r="AE27" s="389"/>
      <c r="AF27" s="389"/>
      <c r="AG27" s="390"/>
      <c r="AH27" s="391" t="s">
        <v>121</v>
      </c>
      <c r="AI27" s="392"/>
      <c r="AJ27" s="392"/>
      <c r="AK27" s="392"/>
      <c r="AL27" s="393"/>
      <c r="AM27" s="391" t="s">
        <v>121</v>
      </c>
      <c r="AN27" s="392"/>
      <c r="AO27" s="392"/>
      <c r="AP27" s="392"/>
      <c r="AQ27" s="392"/>
      <c r="AR27" s="393"/>
      <c r="AS27" s="391" t="s">
        <v>121</v>
      </c>
      <c r="AT27" s="392"/>
      <c r="AU27" s="392"/>
      <c r="AV27" s="392"/>
      <c r="AW27" s="392"/>
      <c r="AX27" s="394"/>
      <c r="AY27" s="421" t="s">
        <v>164</v>
      </c>
      <c r="AZ27" s="422"/>
      <c r="BA27" s="422"/>
      <c r="BB27" s="422"/>
      <c r="BC27" s="422"/>
      <c r="BD27" s="422"/>
      <c r="BE27" s="422"/>
      <c r="BF27" s="422"/>
      <c r="BG27" s="422"/>
      <c r="BH27" s="422"/>
      <c r="BI27" s="422"/>
      <c r="BJ27" s="422"/>
      <c r="BK27" s="422"/>
      <c r="BL27" s="422"/>
      <c r="BM27" s="423"/>
      <c r="BN27" s="418" t="s">
        <v>121</v>
      </c>
      <c r="BO27" s="419"/>
      <c r="BP27" s="419"/>
      <c r="BQ27" s="419"/>
      <c r="BR27" s="419"/>
      <c r="BS27" s="419"/>
      <c r="BT27" s="419"/>
      <c r="BU27" s="420"/>
      <c r="BV27" s="418" t="s">
        <v>121</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c r="A28" s="140"/>
      <c r="B28" s="447"/>
      <c r="C28" s="448"/>
      <c r="D28" s="449"/>
      <c r="E28" s="388" t="s">
        <v>165</v>
      </c>
      <c r="F28" s="389"/>
      <c r="G28" s="389"/>
      <c r="H28" s="389"/>
      <c r="I28" s="389"/>
      <c r="J28" s="389"/>
      <c r="K28" s="390"/>
      <c r="L28" s="391">
        <v>1</v>
      </c>
      <c r="M28" s="392"/>
      <c r="N28" s="392"/>
      <c r="O28" s="392"/>
      <c r="P28" s="393"/>
      <c r="Q28" s="391">
        <v>2120</v>
      </c>
      <c r="R28" s="392"/>
      <c r="S28" s="392"/>
      <c r="T28" s="392"/>
      <c r="U28" s="392"/>
      <c r="V28" s="393"/>
      <c r="W28" s="457"/>
      <c r="X28" s="448"/>
      <c r="Y28" s="449"/>
      <c r="Z28" s="388" t="s">
        <v>166</v>
      </c>
      <c r="AA28" s="389"/>
      <c r="AB28" s="389"/>
      <c r="AC28" s="389"/>
      <c r="AD28" s="389"/>
      <c r="AE28" s="389"/>
      <c r="AF28" s="389"/>
      <c r="AG28" s="390"/>
      <c r="AH28" s="391" t="s">
        <v>121</v>
      </c>
      <c r="AI28" s="392"/>
      <c r="AJ28" s="392"/>
      <c r="AK28" s="392"/>
      <c r="AL28" s="393"/>
      <c r="AM28" s="391" t="s">
        <v>121</v>
      </c>
      <c r="AN28" s="392"/>
      <c r="AO28" s="392"/>
      <c r="AP28" s="392"/>
      <c r="AQ28" s="392"/>
      <c r="AR28" s="393"/>
      <c r="AS28" s="391" t="s">
        <v>121</v>
      </c>
      <c r="AT28" s="392"/>
      <c r="AU28" s="392"/>
      <c r="AV28" s="392"/>
      <c r="AW28" s="392"/>
      <c r="AX28" s="394"/>
      <c r="AY28" s="398" t="s">
        <v>167</v>
      </c>
      <c r="AZ28" s="399"/>
      <c r="BA28" s="399"/>
      <c r="BB28" s="400"/>
      <c r="BC28" s="407" t="s">
        <v>168</v>
      </c>
      <c r="BD28" s="408"/>
      <c r="BE28" s="408"/>
      <c r="BF28" s="408"/>
      <c r="BG28" s="408"/>
      <c r="BH28" s="408"/>
      <c r="BI28" s="408"/>
      <c r="BJ28" s="408"/>
      <c r="BK28" s="408"/>
      <c r="BL28" s="408"/>
      <c r="BM28" s="409"/>
      <c r="BN28" s="410">
        <v>583803</v>
      </c>
      <c r="BO28" s="411"/>
      <c r="BP28" s="411"/>
      <c r="BQ28" s="411"/>
      <c r="BR28" s="411"/>
      <c r="BS28" s="411"/>
      <c r="BT28" s="411"/>
      <c r="BU28" s="412"/>
      <c r="BV28" s="410">
        <v>583355</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c r="A29" s="140"/>
      <c r="B29" s="447"/>
      <c r="C29" s="448"/>
      <c r="D29" s="449"/>
      <c r="E29" s="388" t="s">
        <v>169</v>
      </c>
      <c r="F29" s="389"/>
      <c r="G29" s="389"/>
      <c r="H29" s="389"/>
      <c r="I29" s="389"/>
      <c r="J29" s="389"/>
      <c r="K29" s="390"/>
      <c r="L29" s="391">
        <v>8</v>
      </c>
      <c r="M29" s="392"/>
      <c r="N29" s="392"/>
      <c r="O29" s="392"/>
      <c r="P29" s="393"/>
      <c r="Q29" s="391">
        <v>1770</v>
      </c>
      <c r="R29" s="392"/>
      <c r="S29" s="392"/>
      <c r="T29" s="392"/>
      <c r="U29" s="392"/>
      <c r="V29" s="393"/>
      <c r="W29" s="458"/>
      <c r="X29" s="459"/>
      <c r="Y29" s="460"/>
      <c r="Z29" s="388" t="s">
        <v>170</v>
      </c>
      <c r="AA29" s="389"/>
      <c r="AB29" s="389"/>
      <c r="AC29" s="389"/>
      <c r="AD29" s="389"/>
      <c r="AE29" s="389"/>
      <c r="AF29" s="389"/>
      <c r="AG29" s="390"/>
      <c r="AH29" s="391">
        <v>57</v>
      </c>
      <c r="AI29" s="392"/>
      <c r="AJ29" s="392"/>
      <c r="AK29" s="392"/>
      <c r="AL29" s="393"/>
      <c r="AM29" s="391">
        <v>184395</v>
      </c>
      <c r="AN29" s="392"/>
      <c r="AO29" s="392"/>
      <c r="AP29" s="392"/>
      <c r="AQ29" s="392"/>
      <c r="AR29" s="393"/>
      <c r="AS29" s="391">
        <v>3235</v>
      </c>
      <c r="AT29" s="392"/>
      <c r="AU29" s="392"/>
      <c r="AV29" s="392"/>
      <c r="AW29" s="392"/>
      <c r="AX29" s="394"/>
      <c r="AY29" s="401"/>
      <c r="AZ29" s="402"/>
      <c r="BA29" s="402"/>
      <c r="BB29" s="403"/>
      <c r="BC29" s="395" t="s">
        <v>171</v>
      </c>
      <c r="BD29" s="396"/>
      <c r="BE29" s="396"/>
      <c r="BF29" s="396"/>
      <c r="BG29" s="396"/>
      <c r="BH29" s="396"/>
      <c r="BI29" s="396"/>
      <c r="BJ29" s="396"/>
      <c r="BK29" s="396"/>
      <c r="BL29" s="396"/>
      <c r="BM29" s="397"/>
      <c r="BN29" s="415">
        <v>200746</v>
      </c>
      <c r="BO29" s="416"/>
      <c r="BP29" s="416"/>
      <c r="BQ29" s="416"/>
      <c r="BR29" s="416"/>
      <c r="BS29" s="416"/>
      <c r="BT29" s="416"/>
      <c r="BU29" s="417"/>
      <c r="BV29" s="415">
        <v>200666</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172</v>
      </c>
      <c r="X30" s="468"/>
      <c r="Y30" s="468"/>
      <c r="Z30" s="468"/>
      <c r="AA30" s="468"/>
      <c r="AB30" s="468"/>
      <c r="AC30" s="468"/>
      <c r="AD30" s="468"/>
      <c r="AE30" s="468"/>
      <c r="AF30" s="468"/>
      <c r="AG30" s="469"/>
      <c r="AH30" s="379">
        <v>99</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173</v>
      </c>
      <c r="BD30" s="383"/>
      <c r="BE30" s="383"/>
      <c r="BF30" s="383"/>
      <c r="BG30" s="383"/>
      <c r="BH30" s="383"/>
      <c r="BI30" s="383"/>
      <c r="BJ30" s="383"/>
      <c r="BK30" s="383"/>
      <c r="BL30" s="383"/>
      <c r="BM30" s="384"/>
      <c r="BN30" s="418">
        <v>425864</v>
      </c>
      <c r="BO30" s="419"/>
      <c r="BP30" s="419"/>
      <c r="BQ30" s="419"/>
      <c r="BR30" s="419"/>
      <c r="BS30" s="419"/>
      <c r="BT30" s="419"/>
      <c r="BU30" s="420"/>
      <c r="BV30" s="418">
        <v>356115</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378" t="s">
        <v>180</v>
      </c>
      <c r="D33" s="378"/>
      <c r="E33" s="377" t="s">
        <v>181</v>
      </c>
      <c r="F33" s="377"/>
      <c r="G33" s="377"/>
      <c r="H33" s="377"/>
      <c r="I33" s="377"/>
      <c r="J33" s="377"/>
      <c r="K33" s="377"/>
      <c r="L33" s="377"/>
      <c r="M33" s="377"/>
      <c r="N33" s="377"/>
      <c r="O33" s="377"/>
      <c r="P33" s="377"/>
      <c r="Q33" s="377"/>
      <c r="R33" s="377"/>
      <c r="S33" s="377"/>
      <c r="T33" s="169"/>
      <c r="U33" s="378" t="s">
        <v>180</v>
      </c>
      <c r="V33" s="378"/>
      <c r="W33" s="377" t="s">
        <v>181</v>
      </c>
      <c r="X33" s="377"/>
      <c r="Y33" s="377"/>
      <c r="Z33" s="377"/>
      <c r="AA33" s="377"/>
      <c r="AB33" s="377"/>
      <c r="AC33" s="377"/>
      <c r="AD33" s="377"/>
      <c r="AE33" s="377"/>
      <c r="AF33" s="377"/>
      <c r="AG33" s="377"/>
      <c r="AH33" s="377"/>
      <c r="AI33" s="377"/>
      <c r="AJ33" s="377"/>
      <c r="AK33" s="377"/>
      <c r="AL33" s="169"/>
      <c r="AM33" s="378" t="s">
        <v>180</v>
      </c>
      <c r="AN33" s="378"/>
      <c r="AO33" s="377" t="s">
        <v>181</v>
      </c>
      <c r="AP33" s="377"/>
      <c r="AQ33" s="377"/>
      <c r="AR33" s="377"/>
      <c r="AS33" s="377"/>
      <c r="AT33" s="377"/>
      <c r="AU33" s="377"/>
      <c r="AV33" s="377"/>
      <c r="AW33" s="377"/>
      <c r="AX33" s="377"/>
      <c r="AY33" s="377"/>
      <c r="AZ33" s="377"/>
      <c r="BA33" s="377"/>
      <c r="BB33" s="377"/>
      <c r="BC33" s="377"/>
      <c r="BD33" s="170"/>
      <c r="BE33" s="377" t="s">
        <v>182</v>
      </c>
      <c r="BF33" s="377"/>
      <c r="BG33" s="377" t="s">
        <v>183</v>
      </c>
      <c r="BH33" s="377"/>
      <c r="BI33" s="377"/>
      <c r="BJ33" s="377"/>
      <c r="BK33" s="377"/>
      <c r="BL33" s="377"/>
      <c r="BM33" s="377"/>
      <c r="BN33" s="377"/>
      <c r="BO33" s="377"/>
      <c r="BP33" s="377"/>
      <c r="BQ33" s="377"/>
      <c r="BR33" s="377"/>
      <c r="BS33" s="377"/>
      <c r="BT33" s="377"/>
      <c r="BU33" s="377"/>
      <c r="BV33" s="170"/>
      <c r="BW33" s="378" t="s">
        <v>182</v>
      </c>
      <c r="BX33" s="378"/>
      <c r="BY33" s="377" t="s">
        <v>184</v>
      </c>
      <c r="BZ33" s="377"/>
      <c r="CA33" s="377"/>
      <c r="CB33" s="377"/>
      <c r="CC33" s="377"/>
      <c r="CD33" s="377"/>
      <c r="CE33" s="377"/>
      <c r="CF33" s="377"/>
      <c r="CG33" s="377"/>
      <c r="CH33" s="377"/>
      <c r="CI33" s="377"/>
      <c r="CJ33" s="377"/>
      <c r="CK33" s="377"/>
      <c r="CL33" s="377"/>
      <c r="CM33" s="377"/>
      <c r="CN33" s="169"/>
      <c r="CO33" s="378" t="s">
        <v>180</v>
      </c>
      <c r="CP33" s="378"/>
      <c r="CQ33" s="377" t="s">
        <v>185</v>
      </c>
      <c r="CR33" s="377"/>
      <c r="CS33" s="377"/>
      <c r="CT33" s="377"/>
      <c r="CU33" s="377"/>
      <c r="CV33" s="377"/>
      <c r="CW33" s="377"/>
      <c r="CX33" s="377"/>
      <c r="CY33" s="377"/>
      <c r="CZ33" s="377"/>
      <c r="DA33" s="377"/>
      <c r="DB33" s="377"/>
      <c r="DC33" s="377"/>
      <c r="DD33" s="377"/>
      <c r="DE33" s="377"/>
      <c r="DF33" s="169"/>
      <c r="DG33" s="377" t="s">
        <v>186</v>
      </c>
      <c r="DH33" s="377"/>
      <c r="DI33" s="171"/>
      <c r="DJ33" s="139"/>
      <c r="DK33" s="139"/>
      <c r="DL33" s="139"/>
      <c r="DM33" s="139"/>
      <c r="DN33" s="139"/>
      <c r="DO33" s="139"/>
    </row>
    <row r="34" spans="1:119" ht="32.25" customHeight="1">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2</v>
      </c>
      <c r="V34" s="375"/>
      <c r="W34" s="374" t="str">
        <f>IF('各会計、関係団体の財政状況及び健全化判断比率'!B28="","",'各会計、関係団体の財政状況及び健全化判断比率'!B28)</f>
        <v>国民健康保険特別会計</v>
      </c>
      <c r="X34" s="374"/>
      <c r="Y34" s="374"/>
      <c r="Z34" s="374"/>
      <c r="AA34" s="374"/>
      <c r="AB34" s="374"/>
      <c r="AC34" s="374"/>
      <c r="AD34" s="374"/>
      <c r="AE34" s="374"/>
      <c r="AF34" s="374"/>
      <c r="AG34" s="374"/>
      <c r="AH34" s="374"/>
      <c r="AI34" s="374"/>
      <c r="AJ34" s="374"/>
      <c r="AK34" s="374"/>
      <c r="AL34" s="167"/>
      <c r="AM34" s="375" t="str">
        <f>IF(AO34="","",MAX(C34:D43,U34:V43)+1)</f>
        <v/>
      </c>
      <c r="AN34" s="375"/>
      <c r="AO34" s="374"/>
      <c r="AP34" s="374"/>
      <c r="AQ34" s="374"/>
      <c r="AR34" s="374"/>
      <c r="AS34" s="374"/>
      <c r="AT34" s="374"/>
      <c r="AU34" s="374"/>
      <c r="AV34" s="374"/>
      <c r="AW34" s="374"/>
      <c r="AX34" s="374"/>
      <c r="AY34" s="374"/>
      <c r="AZ34" s="374"/>
      <c r="BA34" s="374"/>
      <c r="BB34" s="374"/>
      <c r="BC34" s="374"/>
      <c r="BD34" s="167"/>
      <c r="BE34" s="375">
        <f>IF(BG34="","",MAX(C34:D43,U34:V43,AM34:AN43)+1)</f>
        <v>6</v>
      </c>
      <c r="BF34" s="375"/>
      <c r="BG34" s="374" t="str">
        <f>IF('各会計、関係団体の財政状況及び健全化判断比率'!B32="","",'各会計、関係団体の財政状況及び健全化判断比率'!B32)</f>
        <v>簡易水道事業特別会計</v>
      </c>
      <c r="BH34" s="374"/>
      <c r="BI34" s="374"/>
      <c r="BJ34" s="374"/>
      <c r="BK34" s="374"/>
      <c r="BL34" s="374"/>
      <c r="BM34" s="374"/>
      <c r="BN34" s="374"/>
      <c r="BO34" s="374"/>
      <c r="BP34" s="374"/>
      <c r="BQ34" s="374"/>
      <c r="BR34" s="374"/>
      <c r="BS34" s="374"/>
      <c r="BT34" s="374"/>
      <c r="BU34" s="374"/>
      <c r="BV34" s="167"/>
      <c r="BW34" s="375">
        <f>IF(BY34="","",MAX(C34:D43,U34:V43,AM34:AN43,BE34:BF43)+1)</f>
        <v>8</v>
      </c>
      <c r="BX34" s="375"/>
      <c r="BY34" s="374" t="str">
        <f>IF('各会計、関係団体の財政状況及び健全化判断比率'!B68="","",'各会計、関係団体の財政状況及び健全化判断比率'!B68)</f>
        <v>北空知衛生センター組合</v>
      </c>
      <c r="BZ34" s="374"/>
      <c r="CA34" s="374"/>
      <c r="CB34" s="374"/>
      <c r="CC34" s="374"/>
      <c r="CD34" s="374"/>
      <c r="CE34" s="374"/>
      <c r="CF34" s="374"/>
      <c r="CG34" s="374"/>
      <c r="CH34" s="374"/>
      <c r="CI34" s="374"/>
      <c r="CJ34" s="374"/>
      <c r="CK34" s="374"/>
      <c r="CL34" s="374"/>
      <c r="CM34" s="374"/>
      <c r="CN34" s="167"/>
      <c r="CO34" s="375">
        <f>IF(CQ34="","",MAX(C34:D43,U34:V43,AM34:AN43,BE34:BF43,BW34:BX43)+1)</f>
        <v>16</v>
      </c>
      <c r="CP34" s="375"/>
      <c r="CQ34" s="374" t="str">
        <f>IF('各会計、関係団体の財政状況及び健全化判断比率'!BS7="","",'各会計、関係団体の財政状況及び健全化判断比率'!BS7)</f>
        <v>妹背牛振興公社</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c r="A35" s="140"/>
      <c r="B35" s="166"/>
      <c r="C35" s="375" t="str">
        <f>IF(E35="","",C34+1)</f>
        <v/>
      </c>
      <c r="D35" s="375"/>
      <c r="E35" s="374" t="str">
        <f>IF('各会計、関係団体の財政状況及び健全化判断比率'!B8="","",'各会計、関係団体の財政状況及び健全化判断比率'!B8)</f>
        <v/>
      </c>
      <c r="F35" s="374"/>
      <c r="G35" s="374"/>
      <c r="H35" s="374"/>
      <c r="I35" s="374"/>
      <c r="J35" s="374"/>
      <c r="K35" s="374"/>
      <c r="L35" s="374"/>
      <c r="M35" s="374"/>
      <c r="N35" s="374"/>
      <c r="O35" s="374"/>
      <c r="P35" s="374"/>
      <c r="Q35" s="374"/>
      <c r="R35" s="374"/>
      <c r="S35" s="374"/>
      <c r="T35" s="167"/>
      <c r="U35" s="375">
        <f>IF(W35="","",U34+1)</f>
        <v>3</v>
      </c>
      <c r="V35" s="375"/>
      <c r="W35" s="374" t="str">
        <f>IF('各会計、関係団体の財政状況及び健全化判断比率'!B29="","",'各会計、関係団体の財政状況及び健全化判断比率'!B29)</f>
        <v>介護保険特別会計（保険事業勘定）</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f t="shared" ref="BE35:BE43" si="1">IF(BG35="","",BE34+1)</f>
        <v>7</v>
      </c>
      <c r="BF35" s="375"/>
      <c r="BG35" s="374" t="str">
        <f>IF('各会計、関係団体の財政状況及び健全化判断比率'!B33="","",'各会計、関係団体の財政状況及び健全化判断比率'!B33)</f>
        <v>農業集落排水事業特別会計</v>
      </c>
      <c r="BH35" s="374"/>
      <c r="BI35" s="374"/>
      <c r="BJ35" s="374"/>
      <c r="BK35" s="374"/>
      <c r="BL35" s="374"/>
      <c r="BM35" s="374"/>
      <c r="BN35" s="374"/>
      <c r="BO35" s="374"/>
      <c r="BP35" s="374"/>
      <c r="BQ35" s="374"/>
      <c r="BR35" s="374"/>
      <c r="BS35" s="374"/>
      <c r="BT35" s="374"/>
      <c r="BU35" s="374"/>
      <c r="BV35" s="167"/>
      <c r="BW35" s="375">
        <f t="shared" ref="BW35:BW43" si="2">IF(BY35="","",BW34+1)</f>
        <v>9</v>
      </c>
      <c r="BX35" s="375"/>
      <c r="BY35" s="374" t="str">
        <f>IF('各会計、関係団体の財政状況及び健全化判断比率'!B69="","",'各会計、関係団体の財政状況及び健全化判断比率'!B69)</f>
        <v>深川地区消防組合</v>
      </c>
      <c r="BZ35" s="374"/>
      <c r="CA35" s="374"/>
      <c r="CB35" s="374"/>
      <c r="CC35" s="374"/>
      <c r="CD35" s="374"/>
      <c r="CE35" s="374"/>
      <c r="CF35" s="374"/>
      <c r="CG35" s="374"/>
      <c r="CH35" s="374"/>
      <c r="CI35" s="374"/>
      <c r="CJ35" s="374"/>
      <c r="CK35" s="374"/>
      <c r="CL35" s="374"/>
      <c r="CM35" s="374"/>
      <c r="CN35" s="167"/>
      <c r="CO35" s="375" t="str">
        <f t="shared" ref="CO35:CO43" si="3">IF(CQ35="","",CO34+1)</f>
        <v/>
      </c>
      <c r="CP35" s="375"/>
      <c r="CQ35" s="374" t="str">
        <f>IF('各会計、関係団体の財政状況及び健全化判断比率'!BS8="","",'各会計、関係団体の財政状況及び健全化判断比率'!BS8)</f>
        <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4</v>
      </c>
      <c r="V36" s="375"/>
      <c r="W36" s="374" t="str">
        <f>IF('各会計、関係団体の財政状況及び健全化判断比率'!B30="","",'各会計、関係団体の財政状況及び健全化判断比率'!B30)</f>
        <v>後期高齢者医療特別会計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10</v>
      </c>
      <c r="BX36" s="375"/>
      <c r="BY36" s="374" t="str">
        <f>IF('各会計、関係団体の財政状況及び健全化判断比率'!B70="","",'各会計、関係団体の財政状況及び健全化判断比率'!B70)</f>
        <v>北空知葬斎組合</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f t="shared" si="4"/>
        <v>5</v>
      </c>
      <c r="V37" s="375"/>
      <c r="W37" s="374" t="str">
        <f>IF('各会計、関係団体の財政状況及び健全化判断比率'!B31="","",'各会計、関係団体の財政状況及び健全化判断比率'!B31)</f>
        <v>介護保険特別会計（サービス事業勘定）</v>
      </c>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11</v>
      </c>
      <c r="BX37" s="375"/>
      <c r="BY37" s="374" t="str">
        <f>IF('各会計、関係団体の財政状況及び健全化判断比率'!B71="","",'各会計、関係団体の財政状況及び健全化判断比率'!B71)</f>
        <v>北空知衛生施設組合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12</v>
      </c>
      <c r="BX38" s="375"/>
      <c r="BY38" s="374" t="str">
        <f>IF('各会計、関係団体の財政状況及び健全化判断比率'!B72="","",'各会計、関係団体の財政状況及び健全化判断比率'!B72)</f>
        <v>中・北空知廃棄物処理広域連合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13</v>
      </c>
      <c r="BX39" s="375"/>
      <c r="BY39" s="374" t="str">
        <f>IF('各会計、関係団体の財政状況及び健全化判断比率'!B73="","",'各会計、関係団体の財政状況及び健全化判断比率'!B73)</f>
        <v>北空知広域水道企業団</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14</v>
      </c>
      <c r="BX40" s="375"/>
      <c r="BY40" s="374" t="str">
        <f>IF('各会計、関係団体の財政状況及び健全化判断比率'!B74="","",'各会計、関係団体の財政状況及び健全化判断比率'!B74)</f>
        <v>空知教育センター組合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15</v>
      </c>
      <c r="BX41" s="375"/>
      <c r="BY41" s="374" t="str">
        <f>IF('各会計、関係団体の財政状況及び健全化判断比率'!B75="","",'各会計、関係団体の財政状況及び健全化判断比率'!B75)</f>
        <v>北空知圏学校給食組合</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t="str">
        <f t="shared" si="2"/>
        <v/>
      </c>
      <c r="BX42" s="375"/>
      <c r="BY42" s="374" t="str">
        <f>IF('各会計、関係団体の財政状況及び健全化判断比率'!B76="","",'各会計、関係団体の財政状況及び健全化判断比率'!B76)</f>
        <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191</v>
      </c>
    </row>
    <row r="50" spans="5:5">
      <c r="E50" s="141" t="s">
        <v>192</v>
      </c>
    </row>
    <row r="51" spans="5:5">
      <c r="E51" s="141" t="s">
        <v>193</v>
      </c>
    </row>
    <row r="52" spans="5:5">
      <c r="E52" s="141" t="s">
        <v>194</v>
      </c>
    </row>
    <row r="53" spans="5:5"/>
    <row r="54" spans="5:5"/>
    <row r="55" spans="5:5"/>
    <row r="56" spans="5:5"/>
    <row r="57" spans="5:5" hidden="1"/>
    <row r="58" spans="5:5" hidden="1"/>
    <row r="59" spans="5:5" hidden="1"/>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sheetPr codeName="MasterSheet5">
    <pageSetUpPr fitToPage="1"/>
  </sheetPr>
  <dimension ref="A1:P45"/>
  <sheetViews>
    <sheetView showGridLines="0" zoomScale="75" zoomScaleNormal="7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516</v>
      </c>
      <c r="G33" s="29" t="s">
        <v>517</v>
      </c>
      <c r="H33" s="29" t="s">
        <v>518</v>
      </c>
      <c r="I33" s="29" t="s">
        <v>519</v>
      </c>
      <c r="J33" s="30" t="s">
        <v>520</v>
      </c>
      <c r="K33" s="22"/>
      <c r="L33" s="22"/>
      <c r="M33" s="22"/>
      <c r="N33" s="22"/>
      <c r="O33" s="22"/>
      <c r="P33" s="22"/>
    </row>
    <row r="34" spans="1:16" ht="39" customHeight="1">
      <c r="A34" s="22"/>
      <c r="B34" s="31"/>
      <c r="C34" s="1184" t="s">
        <v>523</v>
      </c>
      <c r="D34" s="1184"/>
      <c r="E34" s="1185"/>
      <c r="F34" s="32">
        <v>1.76</v>
      </c>
      <c r="G34" s="33">
        <v>1.76</v>
      </c>
      <c r="H34" s="33">
        <v>1.63</v>
      </c>
      <c r="I34" s="33">
        <v>1.99</v>
      </c>
      <c r="J34" s="34">
        <v>2.41</v>
      </c>
      <c r="K34" s="22"/>
      <c r="L34" s="22"/>
      <c r="M34" s="22"/>
      <c r="N34" s="22"/>
      <c r="O34" s="22"/>
      <c r="P34" s="22"/>
    </row>
    <row r="35" spans="1:16" ht="39" customHeight="1">
      <c r="A35" s="22"/>
      <c r="B35" s="35"/>
      <c r="C35" s="1178" t="s">
        <v>524</v>
      </c>
      <c r="D35" s="1179"/>
      <c r="E35" s="1180"/>
      <c r="F35" s="36">
        <v>1.03</v>
      </c>
      <c r="G35" s="37">
        <v>1.47</v>
      </c>
      <c r="H35" s="37">
        <v>1.41</v>
      </c>
      <c r="I35" s="37">
        <v>0.28999999999999998</v>
      </c>
      <c r="J35" s="38">
        <v>0.61</v>
      </c>
      <c r="K35" s="22"/>
      <c r="L35" s="22"/>
      <c r="M35" s="22"/>
      <c r="N35" s="22"/>
      <c r="O35" s="22"/>
      <c r="P35" s="22"/>
    </row>
    <row r="36" spans="1:16" ht="39" customHeight="1">
      <c r="A36" s="22"/>
      <c r="B36" s="35"/>
      <c r="C36" s="1178" t="s">
        <v>525</v>
      </c>
      <c r="D36" s="1179"/>
      <c r="E36" s="1180"/>
      <c r="F36" s="36">
        <v>0.34</v>
      </c>
      <c r="G36" s="37">
        <v>0.27</v>
      </c>
      <c r="H36" s="37">
        <v>0.26</v>
      </c>
      <c r="I36" s="37">
        <v>0.23</v>
      </c>
      <c r="J36" s="38">
        <v>0.48</v>
      </c>
      <c r="K36" s="22"/>
      <c r="L36" s="22"/>
      <c r="M36" s="22"/>
      <c r="N36" s="22"/>
      <c r="O36" s="22"/>
      <c r="P36" s="22"/>
    </row>
    <row r="37" spans="1:16" ht="39" customHeight="1">
      <c r="A37" s="22"/>
      <c r="B37" s="35"/>
      <c r="C37" s="1178" t="s">
        <v>526</v>
      </c>
      <c r="D37" s="1179"/>
      <c r="E37" s="1180"/>
      <c r="F37" s="36">
        <v>0.01</v>
      </c>
      <c r="G37" s="37">
        <v>0</v>
      </c>
      <c r="H37" s="37">
        <v>0</v>
      </c>
      <c r="I37" s="37">
        <v>0</v>
      </c>
      <c r="J37" s="38">
        <v>0.1</v>
      </c>
      <c r="K37" s="22"/>
      <c r="L37" s="22"/>
      <c r="M37" s="22"/>
      <c r="N37" s="22"/>
      <c r="O37" s="22"/>
      <c r="P37" s="22"/>
    </row>
    <row r="38" spans="1:16" ht="39" customHeight="1">
      <c r="A38" s="22"/>
      <c r="B38" s="35"/>
      <c r="C38" s="1178" t="s">
        <v>527</v>
      </c>
      <c r="D38" s="1179"/>
      <c r="E38" s="1180"/>
      <c r="F38" s="36">
        <v>0.02</v>
      </c>
      <c r="G38" s="37">
        <v>0.02</v>
      </c>
      <c r="H38" s="37">
        <v>0.02</v>
      </c>
      <c r="I38" s="37">
        <v>0.02</v>
      </c>
      <c r="J38" s="38">
        <v>0.02</v>
      </c>
      <c r="K38" s="22"/>
      <c r="L38" s="22"/>
      <c r="M38" s="22"/>
      <c r="N38" s="22"/>
      <c r="O38" s="22"/>
      <c r="P38" s="22"/>
    </row>
    <row r="39" spans="1:16" ht="39" customHeight="1">
      <c r="A39" s="22"/>
      <c r="B39" s="35"/>
      <c r="C39" s="1178" t="s">
        <v>528</v>
      </c>
      <c r="D39" s="1179"/>
      <c r="E39" s="1180"/>
      <c r="F39" s="36">
        <v>0</v>
      </c>
      <c r="G39" s="37">
        <v>0</v>
      </c>
      <c r="H39" s="37">
        <v>0</v>
      </c>
      <c r="I39" s="37">
        <v>0</v>
      </c>
      <c r="J39" s="38">
        <v>0</v>
      </c>
      <c r="K39" s="22"/>
      <c r="L39" s="22"/>
      <c r="M39" s="22"/>
      <c r="N39" s="22"/>
      <c r="O39" s="22"/>
      <c r="P39" s="22"/>
    </row>
    <row r="40" spans="1:16" ht="39" customHeight="1">
      <c r="A40" s="22"/>
      <c r="B40" s="35"/>
      <c r="C40" s="1178" t="s">
        <v>529</v>
      </c>
      <c r="D40" s="1179"/>
      <c r="E40" s="1180"/>
      <c r="F40" s="36">
        <v>0</v>
      </c>
      <c r="G40" s="37">
        <v>0</v>
      </c>
      <c r="H40" s="37">
        <v>0</v>
      </c>
      <c r="I40" s="37">
        <v>0</v>
      </c>
      <c r="J40" s="38">
        <v>0</v>
      </c>
      <c r="K40" s="22"/>
      <c r="L40" s="22"/>
      <c r="M40" s="22"/>
      <c r="N40" s="22"/>
      <c r="O40" s="22"/>
      <c r="P40" s="22"/>
    </row>
    <row r="41" spans="1:16" ht="39" customHeight="1">
      <c r="A41" s="22"/>
      <c r="B41" s="35"/>
      <c r="C41" s="1178"/>
      <c r="D41" s="1179"/>
      <c r="E41" s="1180"/>
      <c r="F41" s="36"/>
      <c r="G41" s="37"/>
      <c r="H41" s="37"/>
      <c r="I41" s="37"/>
      <c r="J41" s="38"/>
      <c r="K41" s="22"/>
      <c r="L41" s="22"/>
      <c r="M41" s="22"/>
      <c r="N41" s="22"/>
      <c r="O41" s="22"/>
      <c r="P41" s="22"/>
    </row>
    <row r="42" spans="1:16" ht="39" customHeight="1">
      <c r="A42" s="22"/>
      <c r="B42" s="39"/>
      <c r="C42" s="1178" t="s">
        <v>530</v>
      </c>
      <c r="D42" s="1179"/>
      <c r="E42" s="1180"/>
      <c r="F42" s="36" t="s">
        <v>476</v>
      </c>
      <c r="G42" s="37" t="s">
        <v>476</v>
      </c>
      <c r="H42" s="37" t="s">
        <v>476</v>
      </c>
      <c r="I42" s="37" t="s">
        <v>476</v>
      </c>
      <c r="J42" s="38" t="s">
        <v>476</v>
      </c>
      <c r="K42" s="22"/>
      <c r="L42" s="22"/>
      <c r="M42" s="22"/>
      <c r="N42" s="22"/>
      <c r="O42" s="22"/>
      <c r="P42" s="22"/>
    </row>
    <row r="43" spans="1:16" ht="39" customHeight="1" thickBot="1">
      <c r="A43" s="22"/>
      <c r="B43" s="40"/>
      <c r="C43" s="1181" t="s">
        <v>531</v>
      </c>
      <c r="D43" s="1182"/>
      <c r="E43" s="1183"/>
      <c r="F43" s="41" t="s">
        <v>476</v>
      </c>
      <c r="G43" s="42" t="s">
        <v>476</v>
      </c>
      <c r="H43" s="42" t="s">
        <v>476</v>
      </c>
      <c r="I43" s="42" t="s">
        <v>476</v>
      </c>
      <c r="J43" s="43" t="s">
        <v>476</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sheetPr codeName="MasterSheet6">
    <pageSetUpPr fitToPage="1"/>
  </sheetPr>
  <dimension ref="A1:U56"/>
  <sheetViews>
    <sheetView showGridLines="0" zoomScale="75" zoomScaleNormal="7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c r="A45" s="48"/>
      <c r="B45" s="1194" t="s">
        <v>11</v>
      </c>
      <c r="C45" s="1195"/>
      <c r="D45" s="58"/>
      <c r="E45" s="1200" t="s">
        <v>12</v>
      </c>
      <c r="F45" s="1200"/>
      <c r="G45" s="1200"/>
      <c r="H45" s="1200"/>
      <c r="I45" s="1200"/>
      <c r="J45" s="1201"/>
      <c r="K45" s="59">
        <v>615</v>
      </c>
      <c r="L45" s="60">
        <v>599</v>
      </c>
      <c r="M45" s="60">
        <v>561</v>
      </c>
      <c r="N45" s="60">
        <v>548</v>
      </c>
      <c r="O45" s="61">
        <v>542</v>
      </c>
      <c r="P45" s="48"/>
      <c r="Q45" s="48"/>
      <c r="R45" s="48"/>
      <c r="S45" s="48"/>
      <c r="T45" s="48"/>
      <c r="U45" s="48"/>
    </row>
    <row r="46" spans="1:21" ht="30.75" customHeight="1">
      <c r="A46" s="48"/>
      <c r="B46" s="1196"/>
      <c r="C46" s="1197"/>
      <c r="D46" s="62"/>
      <c r="E46" s="1188" t="s">
        <v>13</v>
      </c>
      <c r="F46" s="1188"/>
      <c r="G46" s="1188"/>
      <c r="H46" s="1188"/>
      <c r="I46" s="1188"/>
      <c r="J46" s="1189"/>
      <c r="K46" s="63" t="s">
        <v>476</v>
      </c>
      <c r="L46" s="64" t="s">
        <v>476</v>
      </c>
      <c r="M46" s="64" t="s">
        <v>476</v>
      </c>
      <c r="N46" s="64" t="s">
        <v>476</v>
      </c>
      <c r="O46" s="65" t="s">
        <v>476</v>
      </c>
      <c r="P46" s="48"/>
      <c r="Q46" s="48"/>
      <c r="R46" s="48"/>
      <c r="S46" s="48"/>
      <c r="T46" s="48"/>
      <c r="U46" s="48"/>
    </row>
    <row r="47" spans="1:21" ht="30.75" customHeight="1">
      <c r="A47" s="48"/>
      <c r="B47" s="1196"/>
      <c r="C47" s="1197"/>
      <c r="D47" s="62"/>
      <c r="E47" s="1188" t="s">
        <v>14</v>
      </c>
      <c r="F47" s="1188"/>
      <c r="G47" s="1188"/>
      <c r="H47" s="1188"/>
      <c r="I47" s="1188"/>
      <c r="J47" s="1189"/>
      <c r="K47" s="63" t="s">
        <v>476</v>
      </c>
      <c r="L47" s="64" t="s">
        <v>476</v>
      </c>
      <c r="M47" s="64" t="s">
        <v>476</v>
      </c>
      <c r="N47" s="64" t="s">
        <v>476</v>
      </c>
      <c r="O47" s="65" t="s">
        <v>476</v>
      </c>
      <c r="P47" s="48"/>
      <c r="Q47" s="48"/>
      <c r="R47" s="48"/>
      <c r="S47" s="48"/>
      <c r="T47" s="48"/>
      <c r="U47" s="48"/>
    </row>
    <row r="48" spans="1:21" ht="30.75" customHeight="1">
      <c r="A48" s="48"/>
      <c r="B48" s="1196"/>
      <c r="C48" s="1197"/>
      <c r="D48" s="62"/>
      <c r="E48" s="1188" t="s">
        <v>15</v>
      </c>
      <c r="F48" s="1188"/>
      <c r="G48" s="1188"/>
      <c r="H48" s="1188"/>
      <c r="I48" s="1188"/>
      <c r="J48" s="1189"/>
      <c r="K48" s="63">
        <v>79</v>
      </c>
      <c r="L48" s="64">
        <v>85</v>
      </c>
      <c r="M48" s="64">
        <v>84</v>
      </c>
      <c r="N48" s="64">
        <v>86</v>
      </c>
      <c r="O48" s="65">
        <v>90</v>
      </c>
      <c r="P48" s="48"/>
      <c r="Q48" s="48"/>
      <c r="R48" s="48"/>
      <c r="S48" s="48"/>
      <c r="T48" s="48"/>
      <c r="U48" s="48"/>
    </row>
    <row r="49" spans="1:21" ht="30.75" customHeight="1">
      <c r="A49" s="48"/>
      <c r="B49" s="1196"/>
      <c r="C49" s="1197"/>
      <c r="D49" s="62"/>
      <c r="E49" s="1188" t="s">
        <v>16</v>
      </c>
      <c r="F49" s="1188"/>
      <c r="G49" s="1188"/>
      <c r="H49" s="1188"/>
      <c r="I49" s="1188"/>
      <c r="J49" s="1189"/>
      <c r="K49" s="63">
        <v>60</v>
      </c>
      <c r="L49" s="64">
        <v>34</v>
      </c>
      <c r="M49" s="64">
        <v>27</v>
      </c>
      <c r="N49" s="64">
        <v>16</v>
      </c>
      <c r="O49" s="65">
        <v>16</v>
      </c>
      <c r="P49" s="48"/>
      <c r="Q49" s="48"/>
      <c r="R49" s="48"/>
      <c r="S49" s="48"/>
      <c r="T49" s="48"/>
      <c r="U49" s="48"/>
    </row>
    <row r="50" spans="1:21" ht="30.75" customHeight="1">
      <c r="A50" s="48"/>
      <c r="B50" s="1196"/>
      <c r="C50" s="1197"/>
      <c r="D50" s="62"/>
      <c r="E50" s="1188" t="s">
        <v>17</v>
      </c>
      <c r="F50" s="1188"/>
      <c r="G50" s="1188"/>
      <c r="H50" s="1188"/>
      <c r="I50" s="1188"/>
      <c r="J50" s="1189"/>
      <c r="K50" s="63">
        <v>37</v>
      </c>
      <c r="L50" s="64">
        <v>33</v>
      </c>
      <c r="M50" s="64">
        <v>33</v>
      </c>
      <c r="N50" s="64">
        <v>33</v>
      </c>
      <c r="O50" s="65">
        <v>33</v>
      </c>
      <c r="P50" s="48"/>
      <c r="Q50" s="48"/>
      <c r="R50" s="48"/>
      <c r="S50" s="48"/>
      <c r="T50" s="48"/>
      <c r="U50" s="48"/>
    </row>
    <row r="51" spans="1:21" ht="30.75" customHeight="1">
      <c r="A51" s="48"/>
      <c r="B51" s="1198"/>
      <c r="C51" s="1199"/>
      <c r="D51" s="66"/>
      <c r="E51" s="1188" t="s">
        <v>18</v>
      </c>
      <c r="F51" s="1188"/>
      <c r="G51" s="1188"/>
      <c r="H51" s="1188"/>
      <c r="I51" s="1188"/>
      <c r="J51" s="1189"/>
      <c r="K51" s="63">
        <v>0</v>
      </c>
      <c r="L51" s="64">
        <v>0</v>
      </c>
      <c r="M51" s="64">
        <v>0</v>
      </c>
      <c r="N51" s="64">
        <v>0</v>
      </c>
      <c r="O51" s="65">
        <v>0</v>
      </c>
      <c r="P51" s="48"/>
      <c r="Q51" s="48"/>
      <c r="R51" s="48"/>
      <c r="S51" s="48"/>
      <c r="T51" s="48"/>
      <c r="U51" s="48"/>
    </row>
    <row r="52" spans="1:21" ht="30.75" customHeight="1">
      <c r="A52" s="48"/>
      <c r="B52" s="1186" t="s">
        <v>19</v>
      </c>
      <c r="C52" s="1187"/>
      <c r="D52" s="66"/>
      <c r="E52" s="1188" t="s">
        <v>20</v>
      </c>
      <c r="F52" s="1188"/>
      <c r="G52" s="1188"/>
      <c r="H52" s="1188"/>
      <c r="I52" s="1188"/>
      <c r="J52" s="1189"/>
      <c r="K52" s="63">
        <v>555</v>
      </c>
      <c r="L52" s="64">
        <v>527</v>
      </c>
      <c r="M52" s="64">
        <v>513</v>
      </c>
      <c r="N52" s="64">
        <v>502</v>
      </c>
      <c r="O52" s="65">
        <v>509</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236</v>
      </c>
      <c r="L53" s="69">
        <v>224</v>
      </c>
      <c r="M53" s="69">
        <v>192</v>
      </c>
      <c r="N53" s="69">
        <v>181</v>
      </c>
      <c r="O53" s="70">
        <v>172</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sheetPr codeName="MasterSheet7">
    <pageSetUpPr fitToPage="1"/>
  </sheetPr>
  <dimension ref="B1:M86"/>
  <sheetViews>
    <sheetView showGridLines="0" zoomScale="75" zoomScaleNormal="7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516</v>
      </c>
      <c r="J40" s="79" t="s">
        <v>517</v>
      </c>
      <c r="K40" s="79" t="s">
        <v>518</v>
      </c>
      <c r="L40" s="79" t="s">
        <v>519</v>
      </c>
      <c r="M40" s="80" t="s">
        <v>520</v>
      </c>
    </row>
    <row r="41" spans="2:13" ht="27.75" customHeight="1">
      <c r="B41" s="1214" t="s">
        <v>24</v>
      </c>
      <c r="C41" s="1215"/>
      <c r="D41" s="81"/>
      <c r="E41" s="1216" t="s">
        <v>25</v>
      </c>
      <c r="F41" s="1216"/>
      <c r="G41" s="1216"/>
      <c r="H41" s="1217"/>
      <c r="I41" s="82">
        <v>4053</v>
      </c>
      <c r="J41" s="83">
        <v>3802</v>
      </c>
      <c r="K41" s="83">
        <v>3619</v>
      </c>
      <c r="L41" s="83">
        <v>3395</v>
      </c>
      <c r="M41" s="84">
        <v>3073</v>
      </c>
    </row>
    <row r="42" spans="2:13" ht="27.75" customHeight="1">
      <c r="B42" s="1204"/>
      <c r="C42" s="1205"/>
      <c r="D42" s="85"/>
      <c r="E42" s="1208" t="s">
        <v>26</v>
      </c>
      <c r="F42" s="1208"/>
      <c r="G42" s="1208"/>
      <c r="H42" s="1209"/>
      <c r="I42" s="86">
        <v>155</v>
      </c>
      <c r="J42" s="87">
        <v>126</v>
      </c>
      <c r="K42" s="87">
        <v>95</v>
      </c>
      <c r="L42" s="87">
        <v>64</v>
      </c>
      <c r="M42" s="88">
        <v>32</v>
      </c>
    </row>
    <row r="43" spans="2:13" ht="27.75" customHeight="1">
      <c r="B43" s="1204"/>
      <c r="C43" s="1205"/>
      <c r="D43" s="85"/>
      <c r="E43" s="1208" t="s">
        <v>27</v>
      </c>
      <c r="F43" s="1208"/>
      <c r="G43" s="1208"/>
      <c r="H43" s="1209"/>
      <c r="I43" s="86">
        <v>417</v>
      </c>
      <c r="J43" s="87">
        <v>695</v>
      </c>
      <c r="K43" s="87">
        <v>932</v>
      </c>
      <c r="L43" s="87">
        <v>930</v>
      </c>
      <c r="M43" s="88">
        <v>918</v>
      </c>
    </row>
    <row r="44" spans="2:13" ht="27.75" customHeight="1">
      <c r="B44" s="1204"/>
      <c r="C44" s="1205"/>
      <c r="D44" s="85"/>
      <c r="E44" s="1208" t="s">
        <v>28</v>
      </c>
      <c r="F44" s="1208"/>
      <c r="G44" s="1208"/>
      <c r="H44" s="1209"/>
      <c r="I44" s="86">
        <v>126</v>
      </c>
      <c r="J44" s="87">
        <v>95</v>
      </c>
      <c r="K44" s="87">
        <v>69</v>
      </c>
      <c r="L44" s="87">
        <v>53</v>
      </c>
      <c r="M44" s="88">
        <v>37</v>
      </c>
    </row>
    <row r="45" spans="2:13" ht="27.75" customHeight="1">
      <c r="B45" s="1204"/>
      <c r="C45" s="1205"/>
      <c r="D45" s="85"/>
      <c r="E45" s="1208" t="s">
        <v>29</v>
      </c>
      <c r="F45" s="1208"/>
      <c r="G45" s="1208"/>
      <c r="H45" s="1209"/>
      <c r="I45" s="86">
        <v>975</v>
      </c>
      <c r="J45" s="87">
        <v>940</v>
      </c>
      <c r="K45" s="87">
        <v>938</v>
      </c>
      <c r="L45" s="87">
        <v>917</v>
      </c>
      <c r="M45" s="88">
        <v>896</v>
      </c>
    </row>
    <row r="46" spans="2:13" ht="27.75" customHeight="1">
      <c r="B46" s="1204"/>
      <c r="C46" s="1205"/>
      <c r="D46" s="89"/>
      <c r="E46" s="1208" t="s">
        <v>30</v>
      </c>
      <c r="F46" s="1208"/>
      <c r="G46" s="1208"/>
      <c r="H46" s="1209"/>
      <c r="I46" s="86" t="s">
        <v>476</v>
      </c>
      <c r="J46" s="87" t="s">
        <v>476</v>
      </c>
      <c r="K46" s="87" t="s">
        <v>476</v>
      </c>
      <c r="L46" s="87" t="s">
        <v>476</v>
      </c>
      <c r="M46" s="88" t="s">
        <v>476</v>
      </c>
    </row>
    <row r="47" spans="2:13" ht="27.75" customHeight="1">
      <c r="B47" s="1204"/>
      <c r="C47" s="1205"/>
      <c r="D47" s="90"/>
      <c r="E47" s="1218" t="s">
        <v>31</v>
      </c>
      <c r="F47" s="1219"/>
      <c r="G47" s="1219"/>
      <c r="H47" s="1220"/>
      <c r="I47" s="86" t="s">
        <v>476</v>
      </c>
      <c r="J47" s="87" t="s">
        <v>476</v>
      </c>
      <c r="K47" s="87" t="s">
        <v>476</v>
      </c>
      <c r="L47" s="87" t="s">
        <v>476</v>
      </c>
      <c r="M47" s="88" t="s">
        <v>476</v>
      </c>
    </row>
    <row r="48" spans="2:13" ht="27.75" customHeight="1">
      <c r="B48" s="1204"/>
      <c r="C48" s="1205"/>
      <c r="D48" s="85"/>
      <c r="E48" s="1208" t="s">
        <v>32</v>
      </c>
      <c r="F48" s="1208"/>
      <c r="G48" s="1208"/>
      <c r="H48" s="1209"/>
      <c r="I48" s="86" t="s">
        <v>476</v>
      </c>
      <c r="J48" s="87" t="s">
        <v>476</v>
      </c>
      <c r="K48" s="87" t="s">
        <v>476</v>
      </c>
      <c r="L48" s="87" t="s">
        <v>476</v>
      </c>
      <c r="M48" s="88" t="s">
        <v>476</v>
      </c>
    </row>
    <row r="49" spans="2:13" ht="27.75" customHeight="1">
      <c r="B49" s="1206"/>
      <c r="C49" s="1207"/>
      <c r="D49" s="85"/>
      <c r="E49" s="1208" t="s">
        <v>33</v>
      </c>
      <c r="F49" s="1208"/>
      <c r="G49" s="1208"/>
      <c r="H49" s="1209"/>
      <c r="I49" s="86" t="s">
        <v>476</v>
      </c>
      <c r="J49" s="87" t="s">
        <v>476</v>
      </c>
      <c r="K49" s="87" t="s">
        <v>476</v>
      </c>
      <c r="L49" s="87" t="s">
        <v>476</v>
      </c>
      <c r="M49" s="88" t="s">
        <v>476</v>
      </c>
    </row>
    <row r="50" spans="2:13" ht="27.75" customHeight="1">
      <c r="B50" s="1202" t="s">
        <v>34</v>
      </c>
      <c r="C50" s="1203"/>
      <c r="D50" s="91"/>
      <c r="E50" s="1208" t="s">
        <v>35</v>
      </c>
      <c r="F50" s="1208"/>
      <c r="G50" s="1208"/>
      <c r="H50" s="1209"/>
      <c r="I50" s="86">
        <v>925</v>
      </c>
      <c r="J50" s="87">
        <v>1062</v>
      </c>
      <c r="K50" s="87">
        <v>1090</v>
      </c>
      <c r="L50" s="87">
        <v>1219</v>
      </c>
      <c r="M50" s="88">
        <v>1290</v>
      </c>
    </row>
    <row r="51" spans="2:13" ht="27.75" customHeight="1">
      <c r="B51" s="1204"/>
      <c r="C51" s="1205"/>
      <c r="D51" s="85"/>
      <c r="E51" s="1208" t="s">
        <v>36</v>
      </c>
      <c r="F51" s="1208"/>
      <c r="G51" s="1208"/>
      <c r="H51" s="1209"/>
      <c r="I51" s="86">
        <v>332</v>
      </c>
      <c r="J51" s="87">
        <v>392</v>
      </c>
      <c r="K51" s="87">
        <v>366</v>
      </c>
      <c r="L51" s="87">
        <v>448</v>
      </c>
      <c r="M51" s="88">
        <v>456</v>
      </c>
    </row>
    <row r="52" spans="2:13" ht="27.75" customHeight="1">
      <c r="B52" s="1206"/>
      <c r="C52" s="1207"/>
      <c r="D52" s="85"/>
      <c r="E52" s="1208" t="s">
        <v>37</v>
      </c>
      <c r="F52" s="1208"/>
      <c r="G52" s="1208"/>
      <c r="H52" s="1209"/>
      <c r="I52" s="86">
        <v>3635</v>
      </c>
      <c r="J52" s="87">
        <v>3425</v>
      </c>
      <c r="K52" s="87">
        <v>3322</v>
      </c>
      <c r="L52" s="87">
        <v>3136</v>
      </c>
      <c r="M52" s="88">
        <v>2990</v>
      </c>
    </row>
    <row r="53" spans="2:13" ht="27.75" customHeight="1" thickBot="1">
      <c r="B53" s="1210" t="s">
        <v>21</v>
      </c>
      <c r="C53" s="1211"/>
      <c r="D53" s="92"/>
      <c r="E53" s="1212" t="s">
        <v>38</v>
      </c>
      <c r="F53" s="1212"/>
      <c r="G53" s="1212"/>
      <c r="H53" s="1213"/>
      <c r="I53" s="93">
        <v>835</v>
      </c>
      <c r="J53" s="94">
        <v>778</v>
      </c>
      <c r="K53" s="94">
        <v>875</v>
      </c>
      <c r="L53" s="94">
        <v>556</v>
      </c>
      <c r="M53" s="95">
        <v>220</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sheetPr>
    <pageSetUpPr fitToPage="1"/>
  </sheetPr>
  <dimension ref="A1:WVY191"/>
  <sheetViews>
    <sheetView showGridLines="0" zoomScaleSheetLayoutView="55" workbookViewId="0"/>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544</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544</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545</v>
      </c>
      <c r="C41" s="248"/>
      <c r="D41" s="248"/>
      <c r="E41" s="248"/>
      <c r="F41" s="248"/>
      <c r="G41" s="248"/>
      <c r="H41" s="248"/>
      <c r="I41" s="248"/>
      <c r="J41" s="248"/>
      <c r="K41" s="248"/>
      <c r="L41" s="248"/>
      <c r="M41" s="248"/>
      <c r="N41" s="248"/>
      <c r="O41" s="248"/>
      <c r="P41" s="249"/>
    </row>
    <row r="42" spans="2:17">
      <c r="B42" s="250"/>
      <c r="C42" s="246"/>
      <c r="D42" s="246"/>
      <c r="E42" s="246"/>
      <c r="F42" s="246"/>
      <c r="G42" s="353" t="s">
        <v>546</v>
      </c>
      <c r="I42" s="354"/>
      <c r="J42" s="354"/>
      <c r="K42" s="354"/>
      <c r="L42" s="246"/>
      <c r="M42" s="246"/>
      <c r="N42" s="246"/>
      <c r="O42" s="246"/>
    </row>
    <row r="43" spans="2:17">
      <c r="B43" s="250"/>
      <c r="C43" s="246"/>
      <c r="D43" s="246"/>
      <c r="E43" s="246"/>
      <c r="F43" s="246"/>
      <c r="G43" s="1221" t="s">
        <v>547</v>
      </c>
      <c r="H43" s="1222"/>
      <c r="I43" s="1222"/>
      <c r="J43" s="1222"/>
      <c r="K43" s="1222"/>
      <c r="L43" s="1222"/>
      <c r="M43" s="1222"/>
      <c r="N43" s="1222"/>
      <c r="O43" s="1223"/>
    </row>
    <row r="44" spans="2:17">
      <c r="B44" s="250"/>
      <c r="C44" s="246"/>
      <c r="D44" s="246"/>
      <c r="E44" s="246"/>
      <c r="F44" s="246"/>
      <c r="G44" s="1224"/>
      <c r="H44" s="1225"/>
      <c r="I44" s="1225"/>
      <c r="J44" s="1225"/>
      <c r="K44" s="1225"/>
      <c r="L44" s="1225"/>
      <c r="M44" s="1225"/>
      <c r="N44" s="1225"/>
      <c r="O44" s="1226"/>
    </row>
    <row r="45" spans="2:17">
      <c r="B45" s="250"/>
      <c r="C45" s="246"/>
      <c r="D45" s="246"/>
      <c r="E45" s="246"/>
      <c r="F45" s="246"/>
      <c r="G45" s="1224"/>
      <c r="H45" s="1225"/>
      <c r="I45" s="1225"/>
      <c r="J45" s="1225"/>
      <c r="K45" s="1225"/>
      <c r="L45" s="1225"/>
      <c r="M45" s="1225"/>
      <c r="N45" s="1225"/>
      <c r="O45" s="1226"/>
    </row>
    <row r="46" spans="2:17">
      <c r="B46" s="250"/>
      <c r="C46" s="246"/>
      <c r="D46" s="246"/>
      <c r="E46" s="246"/>
      <c r="F46" s="246"/>
      <c r="G46" s="1224"/>
      <c r="H46" s="1225"/>
      <c r="I46" s="1225"/>
      <c r="J46" s="1225"/>
      <c r="K46" s="1225"/>
      <c r="L46" s="1225"/>
      <c r="M46" s="1225"/>
      <c r="N46" s="1225"/>
      <c r="O46" s="1226"/>
    </row>
    <row r="47" spans="2:17">
      <c r="B47" s="250"/>
      <c r="C47" s="246"/>
      <c r="D47" s="246"/>
      <c r="E47" s="246"/>
      <c r="F47" s="246"/>
      <c r="G47" s="1227"/>
      <c r="H47" s="1228"/>
      <c r="I47" s="1228"/>
      <c r="J47" s="1228"/>
      <c r="K47" s="1228"/>
      <c r="L47" s="1228"/>
      <c r="M47" s="1228"/>
      <c r="N47" s="1228"/>
      <c r="O47" s="1229"/>
    </row>
    <row r="48" spans="2:17">
      <c r="B48" s="250"/>
      <c r="C48" s="246"/>
      <c r="D48" s="246"/>
      <c r="E48" s="246"/>
      <c r="F48" s="246"/>
      <c r="G48" s="246"/>
      <c r="H48" s="355"/>
      <c r="I48" s="355"/>
      <c r="J48" s="355"/>
    </row>
    <row r="49" spans="1:17">
      <c r="B49" s="250"/>
      <c r="C49" s="246"/>
      <c r="D49" s="246"/>
      <c r="E49" s="246"/>
      <c r="F49" s="246"/>
      <c r="G49" s="245" t="s">
        <v>548</v>
      </c>
    </row>
    <row r="50" spans="1:17">
      <c r="B50" s="250"/>
      <c r="C50" s="246"/>
      <c r="D50" s="246"/>
      <c r="E50" s="246"/>
      <c r="F50" s="246"/>
      <c r="G50" s="1230"/>
      <c r="H50" s="1231"/>
      <c r="I50" s="1231"/>
      <c r="J50" s="1232"/>
      <c r="K50" s="356" t="s">
        <v>516</v>
      </c>
      <c r="L50" s="356" t="s">
        <v>517</v>
      </c>
      <c r="M50" s="356" t="s">
        <v>518</v>
      </c>
      <c r="N50" s="356" t="s">
        <v>519</v>
      </c>
      <c r="O50" s="356" t="s">
        <v>520</v>
      </c>
    </row>
    <row r="51" spans="1:17">
      <c r="B51" s="250"/>
      <c r="C51" s="246"/>
      <c r="D51" s="246"/>
      <c r="E51" s="246"/>
      <c r="F51" s="246"/>
      <c r="G51" s="1233" t="s">
        <v>549</v>
      </c>
      <c r="H51" s="1234"/>
      <c r="I51" s="1239" t="s">
        <v>550</v>
      </c>
      <c r="J51" s="1239"/>
      <c r="K51" s="1241"/>
      <c r="L51" s="1241"/>
      <c r="M51" s="1241"/>
      <c r="N51" s="1242">
        <v>32.1</v>
      </c>
      <c r="O51" s="1242">
        <v>13</v>
      </c>
    </row>
    <row r="52" spans="1:17">
      <c r="B52" s="250"/>
      <c r="C52" s="246"/>
      <c r="D52" s="246"/>
      <c r="E52" s="246"/>
      <c r="F52" s="246"/>
      <c r="G52" s="1235"/>
      <c r="H52" s="1236"/>
      <c r="I52" s="1240"/>
      <c r="J52" s="1240"/>
      <c r="K52" s="1242"/>
      <c r="L52" s="1242"/>
      <c r="M52" s="1242"/>
      <c r="N52" s="1242"/>
      <c r="O52" s="1242"/>
    </row>
    <row r="53" spans="1:17">
      <c r="A53" s="357"/>
      <c r="B53" s="250"/>
      <c r="C53" s="246"/>
      <c r="D53" s="246"/>
      <c r="E53" s="246"/>
      <c r="F53" s="246"/>
      <c r="G53" s="1235"/>
      <c r="H53" s="1236"/>
      <c r="I53" s="1243" t="s">
        <v>551</v>
      </c>
      <c r="J53" s="1243"/>
      <c r="K53" s="1250"/>
      <c r="L53" s="1250"/>
      <c r="M53" s="1250"/>
      <c r="N53" s="1252">
        <v>59.9</v>
      </c>
      <c r="O53" s="1252">
        <v>61.9</v>
      </c>
    </row>
    <row r="54" spans="1:17">
      <c r="A54" s="357"/>
      <c r="B54" s="250"/>
      <c r="C54" s="246"/>
      <c r="D54" s="246"/>
      <c r="E54" s="246"/>
      <c r="F54" s="246"/>
      <c r="G54" s="1237"/>
      <c r="H54" s="1238"/>
      <c r="I54" s="1243"/>
      <c r="J54" s="1243"/>
      <c r="K54" s="1251"/>
      <c r="L54" s="1251"/>
      <c r="M54" s="1251"/>
      <c r="N54" s="1251"/>
      <c r="O54" s="1251"/>
    </row>
    <row r="55" spans="1:17">
      <c r="A55" s="357"/>
      <c r="B55" s="250"/>
      <c r="C55" s="246"/>
      <c r="D55" s="246"/>
      <c r="E55" s="246"/>
      <c r="F55" s="246"/>
      <c r="G55" s="1244" t="s">
        <v>552</v>
      </c>
      <c r="H55" s="1245"/>
      <c r="I55" s="1243" t="s">
        <v>550</v>
      </c>
      <c r="J55" s="1243"/>
      <c r="K55" s="1241"/>
      <c r="L55" s="1241"/>
      <c r="M55" s="1241"/>
      <c r="N55" s="1242">
        <v>0</v>
      </c>
      <c r="O55" s="1242">
        <v>0</v>
      </c>
    </row>
    <row r="56" spans="1:17">
      <c r="A56" s="357"/>
      <c r="B56" s="250"/>
      <c r="C56" s="246"/>
      <c r="D56" s="246"/>
      <c r="E56" s="246"/>
      <c r="F56" s="246"/>
      <c r="G56" s="1246"/>
      <c r="H56" s="1247"/>
      <c r="I56" s="1243"/>
      <c r="J56" s="1243"/>
      <c r="K56" s="1242"/>
      <c r="L56" s="1242"/>
      <c r="M56" s="1242"/>
      <c r="N56" s="1242"/>
      <c r="O56" s="1242"/>
    </row>
    <row r="57" spans="1:17" s="357" customFormat="1">
      <c r="B57" s="358"/>
      <c r="C57" s="354"/>
      <c r="D57" s="354"/>
      <c r="E57" s="354"/>
      <c r="F57" s="354"/>
      <c r="G57" s="1246"/>
      <c r="H57" s="1247"/>
      <c r="I57" s="1253" t="s">
        <v>551</v>
      </c>
      <c r="J57" s="1253"/>
      <c r="K57" s="1250"/>
      <c r="L57" s="1250"/>
      <c r="M57" s="1250"/>
      <c r="N57" s="1252">
        <v>54.2</v>
      </c>
      <c r="O57" s="1252">
        <v>59.7</v>
      </c>
      <c r="P57" s="359"/>
      <c r="Q57" s="358"/>
    </row>
    <row r="58" spans="1:17" s="357" customFormat="1">
      <c r="A58" s="245"/>
      <c r="B58" s="358"/>
      <c r="C58" s="354"/>
      <c r="D58" s="354"/>
      <c r="E58" s="354"/>
      <c r="F58" s="354"/>
      <c r="G58" s="1248"/>
      <c r="H58" s="1249"/>
      <c r="I58" s="1253"/>
      <c r="J58" s="1253"/>
      <c r="K58" s="1251"/>
      <c r="L58" s="1251"/>
      <c r="M58" s="1251"/>
      <c r="N58" s="1251"/>
      <c r="O58" s="1251"/>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553</v>
      </c>
      <c r="C63" s="246"/>
      <c r="D63" s="246"/>
      <c r="E63" s="246"/>
      <c r="F63" s="246"/>
      <c r="G63" s="246"/>
      <c r="H63" s="246"/>
      <c r="I63" s="246"/>
      <c r="J63" s="246"/>
      <c r="K63" s="246"/>
      <c r="L63" s="246"/>
      <c r="M63" s="246"/>
      <c r="N63" s="246"/>
      <c r="O63" s="246"/>
    </row>
    <row r="64" spans="1:17">
      <c r="B64" s="250"/>
      <c r="C64" s="246"/>
      <c r="D64" s="246"/>
      <c r="E64" s="246"/>
      <c r="F64" s="246"/>
      <c r="G64" s="353" t="s">
        <v>546</v>
      </c>
      <c r="I64" s="354"/>
      <c r="J64" s="354"/>
      <c r="K64" s="354"/>
      <c r="L64" s="246"/>
      <c r="M64" s="246"/>
      <c r="N64" s="246"/>
      <c r="O64" s="246"/>
    </row>
    <row r="65" spans="2:30">
      <c r="B65" s="250"/>
      <c r="C65" s="246"/>
      <c r="D65" s="246"/>
      <c r="E65" s="246"/>
      <c r="F65" s="246"/>
      <c r="G65" s="1221" t="s">
        <v>554</v>
      </c>
      <c r="H65" s="1222"/>
      <c r="I65" s="1222"/>
      <c r="J65" s="1222"/>
      <c r="K65" s="1222"/>
      <c r="L65" s="1222"/>
      <c r="M65" s="1222"/>
      <c r="N65" s="1222"/>
      <c r="O65" s="1223"/>
    </row>
    <row r="66" spans="2:30">
      <c r="B66" s="250"/>
      <c r="C66" s="246"/>
      <c r="D66" s="246"/>
      <c r="E66" s="246"/>
      <c r="F66" s="246"/>
      <c r="G66" s="1224"/>
      <c r="H66" s="1225"/>
      <c r="I66" s="1225"/>
      <c r="J66" s="1225"/>
      <c r="K66" s="1225"/>
      <c r="L66" s="1225"/>
      <c r="M66" s="1225"/>
      <c r="N66" s="1225"/>
      <c r="O66" s="1226"/>
    </row>
    <row r="67" spans="2:30">
      <c r="B67" s="250"/>
      <c r="C67" s="246"/>
      <c r="D67" s="246"/>
      <c r="E67" s="246"/>
      <c r="F67" s="246"/>
      <c r="G67" s="1224"/>
      <c r="H67" s="1225"/>
      <c r="I67" s="1225"/>
      <c r="J67" s="1225"/>
      <c r="K67" s="1225"/>
      <c r="L67" s="1225"/>
      <c r="M67" s="1225"/>
      <c r="N67" s="1225"/>
      <c r="O67" s="1226"/>
    </row>
    <row r="68" spans="2:30">
      <c r="B68" s="250"/>
      <c r="C68" s="246"/>
      <c r="D68" s="246"/>
      <c r="E68" s="246"/>
      <c r="F68" s="246"/>
      <c r="G68" s="1224"/>
      <c r="H68" s="1225"/>
      <c r="I68" s="1225"/>
      <c r="J68" s="1225"/>
      <c r="K68" s="1225"/>
      <c r="L68" s="1225"/>
      <c r="M68" s="1225"/>
      <c r="N68" s="1225"/>
      <c r="O68" s="1226"/>
    </row>
    <row r="69" spans="2:30">
      <c r="B69" s="250"/>
      <c r="C69" s="246"/>
      <c r="D69" s="246"/>
      <c r="E69" s="246"/>
      <c r="F69" s="246"/>
      <c r="G69" s="1227"/>
      <c r="H69" s="1228"/>
      <c r="I69" s="1228"/>
      <c r="J69" s="1228"/>
      <c r="K69" s="1228"/>
      <c r="L69" s="1228"/>
      <c r="M69" s="1228"/>
      <c r="N69" s="1228"/>
      <c r="O69" s="1229"/>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555</v>
      </c>
      <c r="I71" s="370"/>
      <c r="J71" s="366"/>
      <c r="K71" s="366"/>
      <c r="L71" s="367"/>
      <c r="M71" s="366"/>
      <c r="N71" s="367"/>
      <c r="O71" s="368"/>
    </row>
    <row r="72" spans="2:30">
      <c r="B72" s="250"/>
      <c r="C72" s="246"/>
      <c r="D72" s="246"/>
      <c r="E72" s="246"/>
      <c r="F72" s="246"/>
      <c r="G72" s="1230"/>
      <c r="H72" s="1231"/>
      <c r="I72" s="1231"/>
      <c r="J72" s="1232"/>
      <c r="K72" s="356" t="s">
        <v>516</v>
      </c>
      <c r="L72" s="356" t="s">
        <v>517</v>
      </c>
      <c r="M72" s="356" t="s">
        <v>518</v>
      </c>
      <c r="N72" s="356" t="s">
        <v>519</v>
      </c>
      <c r="O72" s="356" t="s">
        <v>520</v>
      </c>
    </row>
    <row r="73" spans="2:30">
      <c r="B73" s="250"/>
      <c r="C73" s="246"/>
      <c r="D73" s="246"/>
      <c r="E73" s="246"/>
      <c r="F73" s="246"/>
      <c r="G73" s="1233" t="s">
        <v>549</v>
      </c>
      <c r="H73" s="1234"/>
      <c r="I73" s="1239" t="s">
        <v>550</v>
      </c>
      <c r="J73" s="1239"/>
      <c r="K73" s="1254">
        <v>49.6</v>
      </c>
      <c r="L73" s="1254">
        <v>45.9</v>
      </c>
      <c r="M73" s="1242">
        <v>53</v>
      </c>
      <c r="N73" s="1242">
        <v>32.1</v>
      </c>
      <c r="O73" s="1242">
        <v>13</v>
      </c>
      <c r="S73" s="245">
        <v>9.9</v>
      </c>
    </row>
    <row r="74" spans="2:30">
      <c r="B74" s="250"/>
      <c r="C74" s="246"/>
      <c r="D74" s="246"/>
      <c r="E74" s="246"/>
      <c r="F74" s="246"/>
      <c r="G74" s="1235"/>
      <c r="H74" s="1236"/>
      <c r="I74" s="1240"/>
      <c r="J74" s="1240"/>
      <c r="K74" s="1254"/>
      <c r="L74" s="1254"/>
      <c r="M74" s="1242"/>
      <c r="N74" s="1242"/>
      <c r="O74" s="1242"/>
    </row>
    <row r="75" spans="2:30">
      <c r="B75" s="250"/>
      <c r="C75" s="246"/>
      <c r="D75" s="246"/>
      <c r="E75" s="246"/>
      <c r="F75" s="246"/>
      <c r="G75" s="1235"/>
      <c r="H75" s="1236"/>
      <c r="I75" s="1243" t="s">
        <v>556</v>
      </c>
      <c r="J75" s="1243"/>
      <c r="K75" s="1252">
        <v>13.2</v>
      </c>
      <c r="L75" s="1252">
        <v>13.2</v>
      </c>
      <c r="M75" s="1252">
        <v>13</v>
      </c>
      <c r="N75" s="1252">
        <v>11.7</v>
      </c>
      <c r="O75" s="1252">
        <v>10.7</v>
      </c>
      <c r="U75" s="245">
        <v>81.2</v>
      </c>
      <c r="W75" s="245">
        <v>87.2</v>
      </c>
      <c r="Y75" s="245">
        <v>99.8</v>
      </c>
      <c r="AA75" s="245">
        <v>109.5</v>
      </c>
      <c r="AC75" s="245">
        <v>115.2</v>
      </c>
    </row>
    <row r="76" spans="2:30">
      <c r="B76" s="250"/>
      <c r="C76" s="246"/>
      <c r="D76" s="246"/>
      <c r="E76" s="246"/>
      <c r="F76" s="246"/>
      <c r="G76" s="1237"/>
      <c r="H76" s="1238"/>
      <c r="I76" s="1243"/>
      <c r="J76" s="1243"/>
      <c r="K76" s="1251"/>
      <c r="L76" s="1251"/>
      <c r="M76" s="1251"/>
      <c r="N76" s="1251"/>
      <c r="O76" s="1251"/>
    </row>
    <row r="77" spans="2:30">
      <c r="B77" s="250"/>
      <c r="C77" s="246"/>
      <c r="D77" s="246"/>
      <c r="E77" s="246"/>
      <c r="F77" s="246"/>
      <c r="G77" s="1244" t="s">
        <v>552</v>
      </c>
      <c r="H77" s="1245"/>
      <c r="I77" s="1243" t="s">
        <v>550</v>
      </c>
      <c r="J77" s="1243"/>
      <c r="K77" s="1254">
        <v>0</v>
      </c>
      <c r="L77" s="1254">
        <v>0</v>
      </c>
      <c r="M77" s="1242">
        <v>0</v>
      </c>
      <c r="N77" s="1242">
        <v>0</v>
      </c>
      <c r="O77" s="1242">
        <v>0</v>
      </c>
      <c r="R77" s="245">
        <v>12.3</v>
      </c>
      <c r="T77" s="245">
        <v>11.1</v>
      </c>
    </row>
    <row r="78" spans="2:30">
      <c r="B78" s="250"/>
      <c r="C78" s="246"/>
      <c r="D78" s="246"/>
      <c r="E78" s="246"/>
      <c r="F78" s="246"/>
      <c r="G78" s="1246"/>
      <c r="H78" s="1247"/>
      <c r="I78" s="1243"/>
      <c r="J78" s="1243"/>
      <c r="K78" s="1254"/>
      <c r="L78" s="1254"/>
      <c r="M78" s="1242"/>
      <c r="N78" s="1242"/>
      <c r="O78" s="1242"/>
    </row>
    <row r="79" spans="2:30">
      <c r="B79" s="250"/>
      <c r="C79" s="246"/>
      <c r="D79" s="246"/>
      <c r="E79" s="246"/>
      <c r="F79" s="246"/>
      <c r="G79" s="1246"/>
      <c r="H79" s="1247"/>
      <c r="I79" s="1255" t="s">
        <v>556</v>
      </c>
      <c r="J79" s="1253"/>
      <c r="K79" s="1256">
        <v>10.1</v>
      </c>
      <c r="L79" s="1256">
        <v>9.1999999999999993</v>
      </c>
      <c r="M79" s="1256">
        <v>8.1999999999999993</v>
      </c>
      <c r="N79" s="1256">
        <v>7.8</v>
      </c>
      <c r="O79" s="1256">
        <v>7.4</v>
      </c>
      <c r="V79" s="245">
        <v>53.5</v>
      </c>
      <c r="X79" s="245">
        <v>48.2</v>
      </c>
      <c r="Z79" s="245">
        <v>34.200000000000003</v>
      </c>
      <c r="AB79" s="245">
        <v>30.3</v>
      </c>
      <c r="AD79" s="245">
        <v>28.9</v>
      </c>
    </row>
    <row r="80" spans="2:30">
      <c r="B80" s="250"/>
      <c r="C80" s="246"/>
      <c r="D80" s="246"/>
      <c r="E80" s="246"/>
      <c r="F80" s="246"/>
      <c r="G80" s="1248"/>
      <c r="H80" s="1249"/>
      <c r="I80" s="1253"/>
      <c r="J80" s="1253"/>
      <c r="K80" s="1256"/>
      <c r="L80" s="1256"/>
      <c r="M80" s="1256"/>
      <c r="N80" s="1256"/>
      <c r="O80" s="1256"/>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sheetPr>
    <pageSetUpPr fitToPage="1"/>
  </sheetPr>
  <dimension ref="A1:AH135"/>
  <sheetViews>
    <sheetView showGridLines="0" topLeftCell="A109" zoomScaleSheetLayoutView="70"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sheetPr>
    <pageSetUpPr fitToPage="1"/>
  </sheetPr>
  <dimension ref="A1:AH135"/>
  <sheetViews>
    <sheetView showGridLines="0" topLeftCell="A103"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515</v>
      </c>
      <c r="G2" s="113"/>
      <c r="H2" s="114"/>
    </row>
    <row r="3" spans="1:8">
      <c r="A3" s="110" t="s">
        <v>508</v>
      </c>
      <c r="B3" s="115"/>
      <c r="C3" s="116"/>
      <c r="D3" s="117">
        <v>28930</v>
      </c>
      <c r="E3" s="118"/>
      <c r="F3" s="119">
        <v>228305</v>
      </c>
      <c r="G3" s="120"/>
      <c r="H3" s="121"/>
    </row>
    <row r="4" spans="1:8">
      <c r="A4" s="122"/>
      <c r="B4" s="123"/>
      <c r="C4" s="124"/>
      <c r="D4" s="125">
        <v>7151</v>
      </c>
      <c r="E4" s="126"/>
      <c r="F4" s="127">
        <v>86611</v>
      </c>
      <c r="G4" s="128"/>
      <c r="H4" s="129"/>
    </row>
    <row r="5" spans="1:8">
      <c r="A5" s="110" t="s">
        <v>510</v>
      </c>
      <c r="B5" s="115"/>
      <c r="C5" s="116"/>
      <c r="D5" s="117">
        <v>175373</v>
      </c>
      <c r="E5" s="118"/>
      <c r="F5" s="119">
        <v>316331</v>
      </c>
      <c r="G5" s="120"/>
      <c r="H5" s="121"/>
    </row>
    <row r="6" spans="1:8">
      <c r="A6" s="122"/>
      <c r="B6" s="123"/>
      <c r="C6" s="124"/>
      <c r="D6" s="125">
        <v>81633</v>
      </c>
      <c r="E6" s="126"/>
      <c r="F6" s="127">
        <v>106387</v>
      </c>
      <c r="G6" s="128"/>
      <c r="H6" s="129"/>
    </row>
    <row r="7" spans="1:8">
      <c r="A7" s="110" t="s">
        <v>511</v>
      </c>
      <c r="B7" s="115"/>
      <c r="C7" s="116"/>
      <c r="D7" s="117">
        <v>73155</v>
      </c>
      <c r="E7" s="118"/>
      <c r="F7" s="119">
        <v>333013</v>
      </c>
      <c r="G7" s="120"/>
      <c r="H7" s="121"/>
    </row>
    <row r="8" spans="1:8">
      <c r="A8" s="122"/>
      <c r="B8" s="123"/>
      <c r="C8" s="124"/>
      <c r="D8" s="125">
        <v>50587</v>
      </c>
      <c r="E8" s="126"/>
      <c r="F8" s="127">
        <v>126732</v>
      </c>
      <c r="G8" s="128"/>
      <c r="H8" s="129"/>
    </row>
    <row r="9" spans="1:8">
      <c r="A9" s="110" t="s">
        <v>512</v>
      </c>
      <c r="B9" s="115"/>
      <c r="C9" s="116"/>
      <c r="D9" s="117">
        <v>120383</v>
      </c>
      <c r="E9" s="118"/>
      <c r="F9" s="119">
        <v>280458</v>
      </c>
      <c r="G9" s="120"/>
      <c r="H9" s="121"/>
    </row>
    <row r="10" spans="1:8">
      <c r="A10" s="122"/>
      <c r="B10" s="123"/>
      <c r="C10" s="124"/>
      <c r="D10" s="125">
        <v>13278</v>
      </c>
      <c r="E10" s="126"/>
      <c r="F10" s="127">
        <v>127286</v>
      </c>
      <c r="G10" s="128"/>
      <c r="H10" s="129"/>
    </row>
    <row r="11" spans="1:8">
      <c r="A11" s="110" t="s">
        <v>513</v>
      </c>
      <c r="B11" s="115"/>
      <c r="C11" s="116"/>
      <c r="D11" s="117">
        <v>95268</v>
      </c>
      <c r="E11" s="118"/>
      <c r="F11" s="119">
        <v>291945</v>
      </c>
      <c r="G11" s="120"/>
      <c r="H11" s="121"/>
    </row>
    <row r="12" spans="1:8">
      <c r="A12" s="122"/>
      <c r="B12" s="123"/>
      <c r="C12" s="130"/>
      <c r="D12" s="125">
        <v>31819</v>
      </c>
      <c r="E12" s="126"/>
      <c r="F12" s="127">
        <v>127651</v>
      </c>
      <c r="G12" s="128"/>
      <c r="H12" s="129"/>
    </row>
    <row r="13" spans="1:8">
      <c r="A13" s="110"/>
      <c r="B13" s="115"/>
      <c r="C13" s="131"/>
      <c r="D13" s="132">
        <v>98622</v>
      </c>
      <c r="E13" s="133"/>
      <c r="F13" s="134">
        <v>290010</v>
      </c>
      <c r="G13" s="135"/>
      <c r="H13" s="121"/>
    </row>
    <row r="14" spans="1:8">
      <c r="A14" s="122"/>
      <c r="B14" s="123"/>
      <c r="C14" s="124"/>
      <c r="D14" s="125">
        <v>36894</v>
      </c>
      <c r="E14" s="126"/>
      <c r="F14" s="127">
        <v>114933</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1.77</v>
      </c>
      <c r="C19" s="136">
        <f>ROUND(VALUE(SUBSTITUTE(実質収支比率等に係る経年分析!G$48,"▲","-")),2)</f>
        <v>1.76</v>
      </c>
      <c r="D19" s="136">
        <f>ROUND(VALUE(SUBSTITUTE(実質収支比率等に係る経年分析!H$48,"▲","-")),2)</f>
        <v>1.64</v>
      </c>
      <c r="E19" s="136">
        <f>ROUND(VALUE(SUBSTITUTE(実質収支比率等に係る経年分析!I$48,"▲","-")),2)</f>
        <v>1.99</v>
      </c>
      <c r="F19" s="136">
        <f>ROUND(VALUE(SUBSTITUTE(実質収支比率等に係る経年分析!J$48,"▲","-")),2)</f>
        <v>2.42</v>
      </c>
    </row>
    <row r="20" spans="1:11">
      <c r="A20" s="136" t="s">
        <v>43</v>
      </c>
      <c r="B20" s="136">
        <f>ROUND(VALUE(SUBSTITUTE(実質収支比率等に係る経年分析!F$47,"▲","-")),2)</f>
        <v>18.690000000000001</v>
      </c>
      <c r="C20" s="136">
        <f>ROUND(VALUE(SUBSTITUTE(実質収支比率等に係る経年分析!G$47,"▲","-")),2)</f>
        <v>22.52</v>
      </c>
      <c r="D20" s="136">
        <f>ROUND(VALUE(SUBSTITUTE(実質収支比率等に係る経年分析!H$47,"▲","-")),2)</f>
        <v>23.23</v>
      </c>
      <c r="E20" s="136">
        <f>ROUND(VALUE(SUBSTITUTE(実質収支比率等に係る経年分析!I$47,"▲","-")),2)</f>
        <v>27.17</v>
      </c>
      <c r="F20" s="136">
        <f>ROUND(VALUE(SUBSTITUTE(実質収支比率等に係る経年分析!J$47,"▲","-")),2)</f>
        <v>27.76</v>
      </c>
    </row>
    <row r="21" spans="1:11">
      <c r="A21" s="136" t="s">
        <v>44</v>
      </c>
      <c r="B21" s="136">
        <f>IF(ISNUMBER(VALUE(SUBSTITUTE(実質収支比率等に係る経年分析!F$49,"▲","-"))),ROUND(VALUE(SUBSTITUTE(実質収支比率等に係る経年分析!F$49,"▲","-")),2),NA())</f>
        <v>-0.05</v>
      </c>
      <c r="C21" s="136">
        <f>IF(ISNUMBER(VALUE(SUBSTITUTE(実質収支比率等に係る経年分析!G$49,"▲","-"))),ROUND(VALUE(SUBSTITUTE(実質収支比率等に係る経年分析!G$49,"▲","-")),2),NA())</f>
        <v>3.75</v>
      </c>
      <c r="D21" s="136">
        <f>IF(ISNUMBER(VALUE(SUBSTITUTE(実質収支比率等に係る経年分析!H$49,"▲","-"))),ROUND(VALUE(SUBSTITUTE(実質収支比率等に係る経年分析!H$49,"▲","-")),2),NA())</f>
        <v>-0.16</v>
      </c>
      <c r="E21" s="136">
        <f>IF(ISNUMBER(VALUE(SUBSTITUTE(実質収支比率等に係る経年分析!I$49,"▲","-"))),ROUND(VALUE(SUBSTITUTE(実質収支比率等に係る経年分析!I$49,"▲","-")),2),NA())</f>
        <v>5.09</v>
      </c>
      <c r="F21" s="136">
        <f>IF(ISNUMBER(VALUE(SUBSTITUTE(実質収支比率等に係る経年分析!J$49,"▲","-"))),ROUND(VALUE(SUBSTITUTE(実質収支比率等に係る経年分析!J$49,"▲","-")),2),NA())</f>
        <v>0.41</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c r="A30" s="137" t="str">
        <f>IF(連結実質赤字比率に係る赤字・黒字の構成分析!C$40="",NA(),連結実質赤字比率に係る赤字・黒字の構成分析!C$40)</f>
        <v>介護保険特別会計（サービス事業勘定）</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c r="A31" s="137" t="str">
        <f>IF(連結実質赤字比率に係る赤字・黒字の構成分析!C$39="",NA(),連結実質赤字比率に係る赤字・黒字の構成分析!C$39)</f>
        <v>後期高齢者医療特別会計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v>
      </c>
    </row>
    <row r="32" spans="1:11">
      <c r="A32" s="137" t="str">
        <f>IF(連結実質赤字比率に係る赤字・黒字の構成分析!C$38="",NA(),連結実質赤字比率に係る赤字・黒字の構成分析!C$38)</f>
        <v>農業集落排水事業特別会計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0.02</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0.02</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0.02</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0.02</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0.02</v>
      </c>
    </row>
    <row r="33" spans="1:16">
      <c r="A33" s="137" t="str">
        <f>IF(連結実質赤字比率に係る赤字・黒字の構成分析!C$37="",NA(),連結実質赤字比率に係る赤字・黒字の構成分析!C$37)</f>
        <v>簡易水道事業特別会計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0.01</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0.1</v>
      </c>
    </row>
    <row r="34" spans="1:16">
      <c r="A34" s="137" t="str">
        <f>IF(連結実質赤字比率に係る赤字・黒字の構成分析!C$36="",NA(),連結実質赤字比率に係る赤字・黒字の構成分析!C$36)</f>
        <v>介護保険特別会計（保険事業勘定）</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0.34</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0.27</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0.26</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0.23</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0.48</v>
      </c>
    </row>
    <row r="35" spans="1:16">
      <c r="A35" s="137" t="str">
        <f>IF(連結実質赤字比率に係る赤字・黒字の構成分析!C$35="",NA(),連結実質赤字比率に係る赤字・黒字の構成分析!C$35)</f>
        <v>国民健康保険特別会計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1.03</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1.47</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1.41</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0.28999999999999998</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0.61</v>
      </c>
    </row>
    <row r="36" spans="1:16">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1.76</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1.76</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1.63</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1.99</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2.41</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555</v>
      </c>
      <c r="E42" s="138"/>
      <c r="F42" s="138"/>
      <c r="G42" s="138">
        <f>'実質公債費比率（分子）の構造'!L$52</f>
        <v>527</v>
      </c>
      <c r="H42" s="138"/>
      <c r="I42" s="138"/>
      <c r="J42" s="138">
        <f>'実質公債費比率（分子）の構造'!M$52</f>
        <v>513</v>
      </c>
      <c r="K42" s="138"/>
      <c r="L42" s="138"/>
      <c r="M42" s="138">
        <f>'実質公債費比率（分子）の構造'!N$52</f>
        <v>502</v>
      </c>
      <c r="N42" s="138"/>
      <c r="O42" s="138"/>
      <c r="P42" s="138">
        <f>'実質公債費比率（分子）の構造'!O$52</f>
        <v>509</v>
      </c>
    </row>
    <row r="43" spans="1:16">
      <c r="A43" s="138" t="s">
        <v>52</v>
      </c>
      <c r="B43" s="138">
        <f>'実質公債費比率（分子）の構造'!K$51</f>
        <v>0</v>
      </c>
      <c r="C43" s="138"/>
      <c r="D43" s="138"/>
      <c r="E43" s="138">
        <f>'実質公債費比率（分子）の構造'!L$51</f>
        <v>0</v>
      </c>
      <c r="F43" s="138"/>
      <c r="G43" s="138"/>
      <c r="H43" s="138">
        <f>'実質公債費比率（分子）の構造'!M$51</f>
        <v>0</v>
      </c>
      <c r="I43" s="138"/>
      <c r="J43" s="138"/>
      <c r="K43" s="138">
        <f>'実質公債費比率（分子）の構造'!N$51</f>
        <v>0</v>
      </c>
      <c r="L43" s="138"/>
      <c r="M43" s="138"/>
      <c r="N43" s="138">
        <f>'実質公債費比率（分子）の構造'!O$51</f>
        <v>0</v>
      </c>
      <c r="O43" s="138"/>
      <c r="P43" s="138"/>
    </row>
    <row r="44" spans="1:16">
      <c r="A44" s="138" t="s">
        <v>53</v>
      </c>
      <c r="B44" s="138">
        <f>'実質公債費比率（分子）の構造'!K$50</f>
        <v>37</v>
      </c>
      <c r="C44" s="138"/>
      <c r="D44" s="138"/>
      <c r="E44" s="138">
        <f>'実質公債費比率（分子）の構造'!L$50</f>
        <v>33</v>
      </c>
      <c r="F44" s="138"/>
      <c r="G44" s="138"/>
      <c r="H44" s="138">
        <f>'実質公債費比率（分子）の構造'!M$50</f>
        <v>33</v>
      </c>
      <c r="I44" s="138"/>
      <c r="J44" s="138"/>
      <c r="K44" s="138">
        <f>'実質公債費比率（分子）の構造'!N$50</f>
        <v>33</v>
      </c>
      <c r="L44" s="138"/>
      <c r="M44" s="138"/>
      <c r="N44" s="138">
        <f>'実質公債費比率（分子）の構造'!O$50</f>
        <v>33</v>
      </c>
      <c r="O44" s="138"/>
      <c r="P44" s="138"/>
    </row>
    <row r="45" spans="1:16">
      <c r="A45" s="138" t="s">
        <v>54</v>
      </c>
      <c r="B45" s="138">
        <f>'実質公債費比率（分子）の構造'!K$49</f>
        <v>60</v>
      </c>
      <c r="C45" s="138"/>
      <c r="D45" s="138"/>
      <c r="E45" s="138">
        <f>'実質公債費比率（分子）の構造'!L$49</f>
        <v>34</v>
      </c>
      <c r="F45" s="138"/>
      <c r="G45" s="138"/>
      <c r="H45" s="138">
        <f>'実質公債費比率（分子）の構造'!M$49</f>
        <v>27</v>
      </c>
      <c r="I45" s="138"/>
      <c r="J45" s="138"/>
      <c r="K45" s="138">
        <f>'実質公債費比率（分子）の構造'!N$49</f>
        <v>16</v>
      </c>
      <c r="L45" s="138"/>
      <c r="M45" s="138"/>
      <c r="N45" s="138">
        <f>'実質公債費比率（分子）の構造'!O$49</f>
        <v>16</v>
      </c>
      <c r="O45" s="138"/>
      <c r="P45" s="138"/>
    </row>
    <row r="46" spans="1:16">
      <c r="A46" s="138" t="s">
        <v>55</v>
      </c>
      <c r="B46" s="138">
        <f>'実質公債費比率（分子）の構造'!K$48</f>
        <v>79</v>
      </c>
      <c r="C46" s="138"/>
      <c r="D46" s="138"/>
      <c r="E46" s="138">
        <f>'実質公債費比率（分子）の構造'!L$48</f>
        <v>85</v>
      </c>
      <c r="F46" s="138"/>
      <c r="G46" s="138"/>
      <c r="H46" s="138">
        <f>'実質公債費比率（分子）の構造'!M$48</f>
        <v>84</v>
      </c>
      <c r="I46" s="138"/>
      <c r="J46" s="138"/>
      <c r="K46" s="138">
        <f>'実質公債費比率（分子）の構造'!N$48</f>
        <v>86</v>
      </c>
      <c r="L46" s="138"/>
      <c r="M46" s="138"/>
      <c r="N46" s="138">
        <f>'実質公債費比率（分子）の構造'!O$48</f>
        <v>90</v>
      </c>
      <c r="O46" s="138"/>
      <c r="P46" s="138"/>
    </row>
    <row r="47" spans="1:16">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615</v>
      </c>
      <c r="C49" s="138"/>
      <c r="D49" s="138"/>
      <c r="E49" s="138">
        <f>'実質公債費比率（分子）の構造'!L$45</f>
        <v>599</v>
      </c>
      <c r="F49" s="138"/>
      <c r="G49" s="138"/>
      <c r="H49" s="138">
        <f>'実質公債費比率（分子）の構造'!M$45</f>
        <v>561</v>
      </c>
      <c r="I49" s="138"/>
      <c r="J49" s="138"/>
      <c r="K49" s="138">
        <f>'実質公債費比率（分子）の構造'!N$45</f>
        <v>548</v>
      </c>
      <c r="L49" s="138"/>
      <c r="M49" s="138"/>
      <c r="N49" s="138">
        <f>'実質公債費比率（分子）の構造'!O$45</f>
        <v>542</v>
      </c>
      <c r="O49" s="138"/>
      <c r="P49" s="138"/>
    </row>
    <row r="50" spans="1:16">
      <c r="A50" s="138" t="s">
        <v>59</v>
      </c>
      <c r="B50" s="138" t="e">
        <f>NA()</f>
        <v>#N/A</v>
      </c>
      <c r="C50" s="138">
        <f>IF(ISNUMBER('実質公債費比率（分子）の構造'!K$53),'実質公債費比率（分子）の構造'!K$53,NA())</f>
        <v>236</v>
      </c>
      <c r="D50" s="138" t="e">
        <f>NA()</f>
        <v>#N/A</v>
      </c>
      <c r="E50" s="138" t="e">
        <f>NA()</f>
        <v>#N/A</v>
      </c>
      <c r="F50" s="138">
        <f>IF(ISNUMBER('実質公債費比率（分子）の構造'!L$53),'実質公債費比率（分子）の構造'!L$53,NA())</f>
        <v>224</v>
      </c>
      <c r="G50" s="138" t="e">
        <f>NA()</f>
        <v>#N/A</v>
      </c>
      <c r="H50" s="138" t="e">
        <f>NA()</f>
        <v>#N/A</v>
      </c>
      <c r="I50" s="138">
        <f>IF(ISNUMBER('実質公債費比率（分子）の構造'!M$53),'実質公債費比率（分子）の構造'!M$53,NA())</f>
        <v>192</v>
      </c>
      <c r="J50" s="138" t="e">
        <f>NA()</f>
        <v>#N/A</v>
      </c>
      <c r="K50" s="138" t="e">
        <f>NA()</f>
        <v>#N/A</v>
      </c>
      <c r="L50" s="138">
        <f>IF(ISNUMBER('実質公債費比率（分子）の構造'!N$53),'実質公債費比率（分子）の構造'!N$53,NA())</f>
        <v>181</v>
      </c>
      <c r="M50" s="138" t="e">
        <f>NA()</f>
        <v>#N/A</v>
      </c>
      <c r="N50" s="138" t="e">
        <f>NA()</f>
        <v>#N/A</v>
      </c>
      <c r="O50" s="138">
        <f>IF(ISNUMBER('実質公債費比率（分子）の構造'!O$53),'実質公債費比率（分子）の構造'!O$53,NA())</f>
        <v>172</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3635</v>
      </c>
      <c r="E56" s="137"/>
      <c r="F56" s="137"/>
      <c r="G56" s="137">
        <f>'将来負担比率（分子）の構造'!J$52</f>
        <v>3425</v>
      </c>
      <c r="H56" s="137"/>
      <c r="I56" s="137"/>
      <c r="J56" s="137">
        <f>'将来負担比率（分子）の構造'!K$52</f>
        <v>3322</v>
      </c>
      <c r="K56" s="137"/>
      <c r="L56" s="137"/>
      <c r="M56" s="137">
        <f>'将来負担比率（分子）の構造'!L$52</f>
        <v>3136</v>
      </c>
      <c r="N56" s="137"/>
      <c r="O56" s="137"/>
      <c r="P56" s="137">
        <f>'将来負担比率（分子）の構造'!M$52</f>
        <v>2990</v>
      </c>
    </row>
    <row r="57" spans="1:16">
      <c r="A57" s="137" t="s">
        <v>36</v>
      </c>
      <c r="B57" s="137"/>
      <c r="C57" s="137"/>
      <c r="D57" s="137">
        <f>'将来負担比率（分子）の構造'!I$51</f>
        <v>332</v>
      </c>
      <c r="E57" s="137"/>
      <c r="F57" s="137"/>
      <c r="G57" s="137">
        <f>'将来負担比率（分子）の構造'!J$51</f>
        <v>392</v>
      </c>
      <c r="H57" s="137"/>
      <c r="I57" s="137"/>
      <c r="J57" s="137">
        <f>'将来負担比率（分子）の構造'!K$51</f>
        <v>366</v>
      </c>
      <c r="K57" s="137"/>
      <c r="L57" s="137"/>
      <c r="M57" s="137">
        <f>'将来負担比率（分子）の構造'!L$51</f>
        <v>448</v>
      </c>
      <c r="N57" s="137"/>
      <c r="O57" s="137"/>
      <c r="P57" s="137">
        <f>'将来負担比率（分子）の構造'!M$51</f>
        <v>456</v>
      </c>
    </row>
    <row r="58" spans="1:16">
      <c r="A58" s="137" t="s">
        <v>35</v>
      </c>
      <c r="B58" s="137"/>
      <c r="C58" s="137"/>
      <c r="D58" s="137">
        <f>'将来負担比率（分子）の構造'!I$50</f>
        <v>925</v>
      </c>
      <c r="E58" s="137"/>
      <c r="F58" s="137"/>
      <c r="G58" s="137">
        <f>'将来負担比率（分子）の構造'!J$50</f>
        <v>1062</v>
      </c>
      <c r="H58" s="137"/>
      <c r="I58" s="137"/>
      <c r="J58" s="137">
        <f>'将来負担比率（分子）の構造'!K$50</f>
        <v>1090</v>
      </c>
      <c r="K58" s="137"/>
      <c r="L58" s="137"/>
      <c r="M58" s="137">
        <f>'将来負担比率（分子）の構造'!L$50</f>
        <v>1219</v>
      </c>
      <c r="N58" s="137"/>
      <c r="O58" s="137"/>
      <c r="P58" s="137">
        <f>'将来負担比率（分子）の構造'!M$50</f>
        <v>1290</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c r="A62" s="137" t="s">
        <v>29</v>
      </c>
      <c r="B62" s="137">
        <f>'将来負担比率（分子）の構造'!I$45</f>
        <v>975</v>
      </c>
      <c r="C62" s="137"/>
      <c r="D62" s="137"/>
      <c r="E62" s="137">
        <f>'将来負担比率（分子）の構造'!J$45</f>
        <v>940</v>
      </c>
      <c r="F62" s="137"/>
      <c r="G62" s="137"/>
      <c r="H62" s="137">
        <f>'将来負担比率（分子）の構造'!K$45</f>
        <v>938</v>
      </c>
      <c r="I62" s="137"/>
      <c r="J62" s="137"/>
      <c r="K62" s="137">
        <f>'将来負担比率（分子）の構造'!L$45</f>
        <v>917</v>
      </c>
      <c r="L62" s="137"/>
      <c r="M62" s="137"/>
      <c r="N62" s="137">
        <f>'将来負担比率（分子）の構造'!M$45</f>
        <v>896</v>
      </c>
      <c r="O62" s="137"/>
      <c r="P62" s="137"/>
    </row>
    <row r="63" spans="1:16">
      <c r="A63" s="137" t="s">
        <v>28</v>
      </c>
      <c r="B63" s="137">
        <f>'将来負担比率（分子）の構造'!I$44</f>
        <v>126</v>
      </c>
      <c r="C63" s="137"/>
      <c r="D63" s="137"/>
      <c r="E63" s="137">
        <f>'将来負担比率（分子）の構造'!J$44</f>
        <v>95</v>
      </c>
      <c r="F63" s="137"/>
      <c r="G63" s="137"/>
      <c r="H63" s="137">
        <f>'将来負担比率（分子）の構造'!K$44</f>
        <v>69</v>
      </c>
      <c r="I63" s="137"/>
      <c r="J63" s="137"/>
      <c r="K63" s="137">
        <f>'将来負担比率（分子）の構造'!L$44</f>
        <v>53</v>
      </c>
      <c r="L63" s="137"/>
      <c r="M63" s="137"/>
      <c r="N63" s="137">
        <f>'将来負担比率（分子）の構造'!M$44</f>
        <v>37</v>
      </c>
      <c r="O63" s="137"/>
      <c r="P63" s="137"/>
    </row>
    <row r="64" spans="1:16">
      <c r="A64" s="137" t="s">
        <v>27</v>
      </c>
      <c r="B64" s="137">
        <f>'将来負担比率（分子）の構造'!I$43</f>
        <v>417</v>
      </c>
      <c r="C64" s="137"/>
      <c r="D64" s="137"/>
      <c r="E64" s="137">
        <f>'将来負担比率（分子）の構造'!J$43</f>
        <v>695</v>
      </c>
      <c r="F64" s="137"/>
      <c r="G64" s="137"/>
      <c r="H64" s="137">
        <f>'将来負担比率（分子）の構造'!K$43</f>
        <v>932</v>
      </c>
      <c r="I64" s="137"/>
      <c r="J64" s="137"/>
      <c r="K64" s="137">
        <f>'将来負担比率（分子）の構造'!L$43</f>
        <v>930</v>
      </c>
      <c r="L64" s="137"/>
      <c r="M64" s="137"/>
      <c r="N64" s="137">
        <f>'将来負担比率（分子）の構造'!M$43</f>
        <v>918</v>
      </c>
      <c r="O64" s="137"/>
      <c r="P64" s="137"/>
    </row>
    <row r="65" spans="1:16">
      <c r="A65" s="137" t="s">
        <v>26</v>
      </c>
      <c r="B65" s="137">
        <f>'将来負担比率（分子）の構造'!I$42</f>
        <v>155</v>
      </c>
      <c r="C65" s="137"/>
      <c r="D65" s="137"/>
      <c r="E65" s="137">
        <f>'将来負担比率（分子）の構造'!J$42</f>
        <v>126</v>
      </c>
      <c r="F65" s="137"/>
      <c r="G65" s="137"/>
      <c r="H65" s="137">
        <f>'将来負担比率（分子）の構造'!K$42</f>
        <v>95</v>
      </c>
      <c r="I65" s="137"/>
      <c r="J65" s="137"/>
      <c r="K65" s="137">
        <f>'将来負担比率（分子）の構造'!L$42</f>
        <v>64</v>
      </c>
      <c r="L65" s="137"/>
      <c r="M65" s="137"/>
      <c r="N65" s="137">
        <f>'将来負担比率（分子）の構造'!M$42</f>
        <v>32</v>
      </c>
      <c r="O65" s="137"/>
      <c r="P65" s="137"/>
    </row>
    <row r="66" spans="1:16">
      <c r="A66" s="137" t="s">
        <v>25</v>
      </c>
      <c r="B66" s="137">
        <f>'将来負担比率（分子）の構造'!I$41</f>
        <v>4053</v>
      </c>
      <c r="C66" s="137"/>
      <c r="D66" s="137"/>
      <c r="E66" s="137">
        <f>'将来負担比率（分子）の構造'!J$41</f>
        <v>3802</v>
      </c>
      <c r="F66" s="137"/>
      <c r="G66" s="137"/>
      <c r="H66" s="137">
        <f>'将来負担比率（分子）の構造'!K$41</f>
        <v>3619</v>
      </c>
      <c r="I66" s="137"/>
      <c r="J66" s="137"/>
      <c r="K66" s="137">
        <f>'将来負担比率（分子）の構造'!L$41</f>
        <v>3395</v>
      </c>
      <c r="L66" s="137"/>
      <c r="M66" s="137"/>
      <c r="N66" s="137">
        <f>'将来負担比率（分子）の構造'!M$41</f>
        <v>3073</v>
      </c>
      <c r="O66" s="137"/>
      <c r="P66" s="137"/>
    </row>
    <row r="67" spans="1:16">
      <c r="A67" s="137" t="s">
        <v>63</v>
      </c>
      <c r="B67" s="137" t="e">
        <f>NA()</f>
        <v>#N/A</v>
      </c>
      <c r="C67" s="137">
        <f>IF(ISNUMBER('将来負担比率（分子）の構造'!I$53), IF('将来負担比率（分子）の構造'!I$53 &lt; 0, 0, '将来負担比率（分子）の構造'!I$53), NA())</f>
        <v>835</v>
      </c>
      <c r="D67" s="137" t="e">
        <f>NA()</f>
        <v>#N/A</v>
      </c>
      <c r="E67" s="137" t="e">
        <f>NA()</f>
        <v>#N/A</v>
      </c>
      <c r="F67" s="137">
        <f>IF(ISNUMBER('将来負担比率（分子）の構造'!J$53), IF('将来負担比率（分子）の構造'!J$53 &lt; 0, 0, '将来負担比率（分子）の構造'!J$53), NA())</f>
        <v>778</v>
      </c>
      <c r="G67" s="137" t="e">
        <f>NA()</f>
        <v>#N/A</v>
      </c>
      <c r="H67" s="137" t="e">
        <f>NA()</f>
        <v>#N/A</v>
      </c>
      <c r="I67" s="137">
        <f>IF(ISNUMBER('将来負担比率（分子）の構造'!K$53), IF('将来負担比率（分子）の構造'!K$53 &lt; 0, 0, '将来負担比率（分子）の構造'!K$53), NA())</f>
        <v>875</v>
      </c>
      <c r="J67" s="137" t="e">
        <f>NA()</f>
        <v>#N/A</v>
      </c>
      <c r="K67" s="137" t="e">
        <f>NA()</f>
        <v>#N/A</v>
      </c>
      <c r="L67" s="137">
        <f>IF(ISNUMBER('将来負担比率（分子）の構造'!L$53), IF('将来負担比率（分子）の構造'!L$53 &lt; 0, 0, '将来負担比率（分子）の構造'!L$53), NA())</f>
        <v>556</v>
      </c>
      <c r="M67" s="137" t="e">
        <f>NA()</f>
        <v>#N/A</v>
      </c>
      <c r="N67" s="137" t="e">
        <f>NA()</f>
        <v>#N/A</v>
      </c>
      <c r="O67" s="137">
        <f>IF(ISNUMBER('将来負担比率（分子）の構造'!M$53), IF('将来負担比率（分子）の構造'!M$53 &lt; 0, 0, '将来負担比率（分子）の構造'!M$53), NA())</f>
        <v>220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B1:EM51"/>
  <sheetViews>
    <sheetView showGridLines="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195</v>
      </c>
      <c r="DI1" s="734"/>
      <c r="DJ1" s="734"/>
      <c r="DK1" s="734"/>
      <c r="DL1" s="734"/>
      <c r="DM1" s="734"/>
      <c r="DN1" s="735"/>
      <c r="DP1" s="733" t="s">
        <v>196</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80" t="s">
        <v>198</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199</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200</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c r="B4" s="680" t="s">
        <v>1</v>
      </c>
      <c r="C4" s="681"/>
      <c r="D4" s="681"/>
      <c r="E4" s="681"/>
      <c r="F4" s="681"/>
      <c r="G4" s="681"/>
      <c r="H4" s="681"/>
      <c r="I4" s="681"/>
      <c r="J4" s="681"/>
      <c r="K4" s="681"/>
      <c r="L4" s="681"/>
      <c r="M4" s="681"/>
      <c r="N4" s="681"/>
      <c r="O4" s="681"/>
      <c r="P4" s="681"/>
      <c r="Q4" s="682"/>
      <c r="R4" s="680" t="s">
        <v>201</v>
      </c>
      <c r="S4" s="681"/>
      <c r="T4" s="681"/>
      <c r="U4" s="681"/>
      <c r="V4" s="681"/>
      <c r="W4" s="681"/>
      <c r="X4" s="681"/>
      <c r="Y4" s="682"/>
      <c r="Z4" s="680" t="s">
        <v>202</v>
      </c>
      <c r="AA4" s="681"/>
      <c r="AB4" s="681"/>
      <c r="AC4" s="682"/>
      <c r="AD4" s="680" t="s">
        <v>203</v>
      </c>
      <c r="AE4" s="681"/>
      <c r="AF4" s="681"/>
      <c r="AG4" s="681"/>
      <c r="AH4" s="681"/>
      <c r="AI4" s="681"/>
      <c r="AJ4" s="681"/>
      <c r="AK4" s="682"/>
      <c r="AL4" s="680" t="s">
        <v>202</v>
      </c>
      <c r="AM4" s="681"/>
      <c r="AN4" s="681"/>
      <c r="AO4" s="682"/>
      <c r="AP4" s="736" t="s">
        <v>204</v>
      </c>
      <c r="AQ4" s="736"/>
      <c r="AR4" s="736"/>
      <c r="AS4" s="736"/>
      <c r="AT4" s="736"/>
      <c r="AU4" s="736"/>
      <c r="AV4" s="736"/>
      <c r="AW4" s="736"/>
      <c r="AX4" s="736"/>
      <c r="AY4" s="736"/>
      <c r="AZ4" s="736"/>
      <c r="BA4" s="736"/>
      <c r="BB4" s="736"/>
      <c r="BC4" s="736"/>
      <c r="BD4" s="736"/>
      <c r="BE4" s="736"/>
      <c r="BF4" s="736"/>
      <c r="BG4" s="736" t="s">
        <v>205</v>
      </c>
      <c r="BH4" s="736"/>
      <c r="BI4" s="736"/>
      <c r="BJ4" s="736"/>
      <c r="BK4" s="736"/>
      <c r="BL4" s="736"/>
      <c r="BM4" s="736"/>
      <c r="BN4" s="736"/>
      <c r="BO4" s="736" t="s">
        <v>202</v>
      </c>
      <c r="BP4" s="736"/>
      <c r="BQ4" s="736"/>
      <c r="BR4" s="736"/>
      <c r="BS4" s="736" t="s">
        <v>206</v>
      </c>
      <c r="BT4" s="736"/>
      <c r="BU4" s="736"/>
      <c r="BV4" s="736"/>
      <c r="BW4" s="736"/>
      <c r="BX4" s="736"/>
      <c r="BY4" s="736"/>
      <c r="BZ4" s="736"/>
      <c r="CA4" s="736"/>
      <c r="CB4" s="736"/>
      <c r="CD4" s="725" t="s">
        <v>207</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c r="B5" s="707" t="s">
        <v>208</v>
      </c>
      <c r="C5" s="708"/>
      <c r="D5" s="708"/>
      <c r="E5" s="708"/>
      <c r="F5" s="708"/>
      <c r="G5" s="708"/>
      <c r="H5" s="708"/>
      <c r="I5" s="708"/>
      <c r="J5" s="708"/>
      <c r="K5" s="708"/>
      <c r="L5" s="708"/>
      <c r="M5" s="708"/>
      <c r="N5" s="708"/>
      <c r="O5" s="708"/>
      <c r="P5" s="708"/>
      <c r="Q5" s="709"/>
      <c r="R5" s="670">
        <v>284770</v>
      </c>
      <c r="S5" s="671"/>
      <c r="T5" s="671"/>
      <c r="U5" s="671"/>
      <c r="V5" s="671"/>
      <c r="W5" s="671"/>
      <c r="X5" s="671"/>
      <c r="Y5" s="718"/>
      <c r="Z5" s="731">
        <v>8.6</v>
      </c>
      <c r="AA5" s="731"/>
      <c r="AB5" s="731"/>
      <c r="AC5" s="731"/>
      <c r="AD5" s="732">
        <v>284770</v>
      </c>
      <c r="AE5" s="732"/>
      <c r="AF5" s="732"/>
      <c r="AG5" s="732"/>
      <c r="AH5" s="732"/>
      <c r="AI5" s="732"/>
      <c r="AJ5" s="732"/>
      <c r="AK5" s="732"/>
      <c r="AL5" s="719">
        <v>13.9</v>
      </c>
      <c r="AM5" s="688"/>
      <c r="AN5" s="688"/>
      <c r="AO5" s="720"/>
      <c r="AP5" s="707" t="s">
        <v>209</v>
      </c>
      <c r="AQ5" s="708"/>
      <c r="AR5" s="708"/>
      <c r="AS5" s="708"/>
      <c r="AT5" s="708"/>
      <c r="AU5" s="708"/>
      <c r="AV5" s="708"/>
      <c r="AW5" s="708"/>
      <c r="AX5" s="708"/>
      <c r="AY5" s="708"/>
      <c r="AZ5" s="708"/>
      <c r="BA5" s="708"/>
      <c r="BB5" s="708"/>
      <c r="BC5" s="708"/>
      <c r="BD5" s="708"/>
      <c r="BE5" s="708"/>
      <c r="BF5" s="709"/>
      <c r="BG5" s="620">
        <v>280048</v>
      </c>
      <c r="BH5" s="621"/>
      <c r="BI5" s="621"/>
      <c r="BJ5" s="621"/>
      <c r="BK5" s="621"/>
      <c r="BL5" s="621"/>
      <c r="BM5" s="621"/>
      <c r="BN5" s="622"/>
      <c r="BO5" s="673">
        <v>98.3</v>
      </c>
      <c r="BP5" s="673"/>
      <c r="BQ5" s="673"/>
      <c r="BR5" s="673"/>
      <c r="BS5" s="674">
        <v>1984</v>
      </c>
      <c r="BT5" s="674"/>
      <c r="BU5" s="674"/>
      <c r="BV5" s="674"/>
      <c r="BW5" s="674"/>
      <c r="BX5" s="674"/>
      <c r="BY5" s="674"/>
      <c r="BZ5" s="674"/>
      <c r="CA5" s="674"/>
      <c r="CB5" s="710"/>
      <c r="CD5" s="725" t="s">
        <v>204</v>
      </c>
      <c r="CE5" s="726"/>
      <c r="CF5" s="726"/>
      <c r="CG5" s="726"/>
      <c r="CH5" s="726"/>
      <c r="CI5" s="726"/>
      <c r="CJ5" s="726"/>
      <c r="CK5" s="726"/>
      <c r="CL5" s="726"/>
      <c r="CM5" s="726"/>
      <c r="CN5" s="726"/>
      <c r="CO5" s="726"/>
      <c r="CP5" s="726"/>
      <c r="CQ5" s="727"/>
      <c r="CR5" s="725" t="s">
        <v>210</v>
      </c>
      <c r="CS5" s="726"/>
      <c r="CT5" s="726"/>
      <c r="CU5" s="726"/>
      <c r="CV5" s="726"/>
      <c r="CW5" s="726"/>
      <c r="CX5" s="726"/>
      <c r="CY5" s="727"/>
      <c r="CZ5" s="725" t="s">
        <v>202</v>
      </c>
      <c r="DA5" s="726"/>
      <c r="DB5" s="726"/>
      <c r="DC5" s="727"/>
      <c r="DD5" s="725" t="s">
        <v>211</v>
      </c>
      <c r="DE5" s="726"/>
      <c r="DF5" s="726"/>
      <c r="DG5" s="726"/>
      <c r="DH5" s="726"/>
      <c r="DI5" s="726"/>
      <c r="DJ5" s="726"/>
      <c r="DK5" s="726"/>
      <c r="DL5" s="726"/>
      <c r="DM5" s="726"/>
      <c r="DN5" s="726"/>
      <c r="DO5" s="726"/>
      <c r="DP5" s="727"/>
      <c r="DQ5" s="725" t="s">
        <v>212</v>
      </c>
      <c r="DR5" s="726"/>
      <c r="DS5" s="726"/>
      <c r="DT5" s="726"/>
      <c r="DU5" s="726"/>
      <c r="DV5" s="726"/>
      <c r="DW5" s="726"/>
      <c r="DX5" s="726"/>
      <c r="DY5" s="726"/>
      <c r="DZ5" s="726"/>
      <c r="EA5" s="726"/>
      <c r="EB5" s="726"/>
      <c r="EC5" s="727"/>
    </row>
    <row r="6" spans="2:143" ht="11.25" customHeight="1">
      <c r="B6" s="617" t="s">
        <v>213</v>
      </c>
      <c r="C6" s="618"/>
      <c r="D6" s="618"/>
      <c r="E6" s="618"/>
      <c r="F6" s="618"/>
      <c r="G6" s="618"/>
      <c r="H6" s="618"/>
      <c r="I6" s="618"/>
      <c r="J6" s="618"/>
      <c r="K6" s="618"/>
      <c r="L6" s="618"/>
      <c r="M6" s="618"/>
      <c r="N6" s="618"/>
      <c r="O6" s="618"/>
      <c r="P6" s="618"/>
      <c r="Q6" s="619"/>
      <c r="R6" s="620">
        <v>46279</v>
      </c>
      <c r="S6" s="621"/>
      <c r="T6" s="621"/>
      <c r="U6" s="621"/>
      <c r="V6" s="621"/>
      <c r="W6" s="621"/>
      <c r="X6" s="621"/>
      <c r="Y6" s="622"/>
      <c r="Z6" s="673">
        <v>1.4</v>
      </c>
      <c r="AA6" s="673"/>
      <c r="AB6" s="673"/>
      <c r="AC6" s="673"/>
      <c r="AD6" s="674">
        <v>46279</v>
      </c>
      <c r="AE6" s="674"/>
      <c r="AF6" s="674"/>
      <c r="AG6" s="674"/>
      <c r="AH6" s="674"/>
      <c r="AI6" s="674"/>
      <c r="AJ6" s="674"/>
      <c r="AK6" s="674"/>
      <c r="AL6" s="643">
        <v>2.2999999999999998</v>
      </c>
      <c r="AM6" s="675"/>
      <c r="AN6" s="675"/>
      <c r="AO6" s="676"/>
      <c r="AP6" s="617" t="s">
        <v>214</v>
      </c>
      <c r="AQ6" s="618"/>
      <c r="AR6" s="618"/>
      <c r="AS6" s="618"/>
      <c r="AT6" s="618"/>
      <c r="AU6" s="618"/>
      <c r="AV6" s="618"/>
      <c r="AW6" s="618"/>
      <c r="AX6" s="618"/>
      <c r="AY6" s="618"/>
      <c r="AZ6" s="618"/>
      <c r="BA6" s="618"/>
      <c r="BB6" s="618"/>
      <c r="BC6" s="618"/>
      <c r="BD6" s="618"/>
      <c r="BE6" s="618"/>
      <c r="BF6" s="619"/>
      <c r="BG6" s="620">
        <v>280048</v>
      </c>
      <c r="BH6" s="621"/>
      <c r="BI6" s="621"/>
      <c r="BJ6" s="621"/>
      <c r="BK6" s="621"/>
      <c r="BL6" s="621"/>
      <c r="BM6" s="621"/>
      <c r="BN6" s="622"/>
      <c r="BO6" s="673">
        <v>98.3</v>
      </c>
      <c r="BP6" s="673"/>
      <c r="BQ6" s="673"/>
      <c r="BR6" s="673"/>
      <c r="BS6" s="674">
        <v>1984</v>
      </c>
      <c r="BT6" s="674"/>
      <c r="BU6" s="674"/>
      <c r="BV6" s="674"/>
      <c r="BW6" s="674"/>
      <c r="BX6" s="674"/>
      <c r="BY6" s="674"/>
      <c r="BZ6" s="674"/>
      <c r="CA6" s="674"/>
      <c r="CB6" s="710"/>
      <c r="CD6" s="677" t="s">
        <v>215</v>
      </c>
      <c r="CE6" s="678"/>
      <c r="CF6" s="678"/>
      <c r="CG6" s="678"/>
      <c r="CH6" s="678"/>
      <c r="CI6" s="678"/>
      <c r="CJ6" s="678"/>
      <c r="CK6" s="678"/>
      <c r="CL6" s="678"/>
      <c r="CM6" s="678"/>
      <c r="CN6" s="678"/>
      <c r="CO6" s="678"/>
      <c r="CP6" s="678"/>
      <c r="CQ6" s="679"/>
      <c r="CR6" s="620">
        <v>63674</v>
      </c>
      <c r="CS6" s="621"/>
      <c r="CT6" s="621"/>
      <c r="CU6" s="621"/>
      <c r="CV6" s="621"/>
      <c r="CW6" s="621"/>
      <c r="CX6" s="621"/>
      <c r="CY6" s="622"/>
      <c r="CZ6" s="673">
        <v>2</v>
      </c>
      <c r="DA6" s="673"/>
      <c r="DB6" s="673"/>
      <c r="DC6" s="673"/>
      <c r="DD6" s="626" t="s">
        <v>216</v>
      </c>
      <c r="DE6" s="621"/>
      <c r="DF6" s="621"/>
      <c r="DG6" s="621"/>
      <c r="DH6" s="621"/>
      <c r="DI6" s="621"/>
      <c r="DJ6" s="621"/>
      <c r="DK6" s="621"/>
      <c r="DL6" s="621"/>
      <c r="DM6" s="621"/>
      <c r="DN6" s="621"/>
      <c r="DO6" s="621"/>
      <c r="DP6" s="622"/>
      <c r="DQ6" s="626">
        <v>63674</v>
      </c>
      <c r="DR6" s="621"/>
      <c r="DS6" s="621"/>
      <c r="DT6" s="621"/>
      <c r="DU6" s="621"/>
      <c r="DV6" s="621"/>
      <c r="DW6" s="621"/>
      <c r="DX6" s="621"/>
      <c r="DY6" s="621"/>
      <c r="DZ6" s="621"/>
      <c r="EA6" s="621"/>
      <c r="EB6" s="621"/>
      <c r="EC6" s="656"/>
    </row>
    <row r="7" spans="2:143" ht="11.25" customHeight="1">
      <c r="B7" s="617" t="s">
        <v>217</v>
      </c>
      <c r="C7" s="618"/>
      <c r="D7" s="618"/>
      <c r="E7" s="618"/>
      <c r="F7" s="618"/>
      <c r="G7" s="618"/>
      <c r="H7" s="618"/>
      <c r="I7" s="618"/>
      <c r="J7" s="618"/>
      <c r="K7" s="618"/>
      <c r="L7" s="618"/>
      <c r="M7" s="618"/>
      <c r="N7" s="618"/>
      <c r="O7" s="618"/>
      <c r="P7" s="618"/>
      <c r="Q7" s="619"/>
      <c r="R7" s="620">
        <v>303</v>
      </c>
      <c r="S7" s="621"/>
      <c r="T7" s="621"/>
      <c r="U7" s="621"/>
      <c r="V7" s="621"/>
      <c r="W7" s="621"/>
      <c r="X7" s="621"/>
      <c r="Y7" s="622"/>
      <c r="Z7" s="673">
        <v>0</v>
      </c>
      <c r="AA7" s="673"/>
      <c r="AB7" s="673"/>
      <c r="AC7" s="673"/>
      <c r="AD7" s="674">
        <v>303</v>
      </c>
      <c r="AE7" s="674"/>
      <c r="AF7" s="674"/>
      <c r="AG7" s="674"/>
      <c r="AH7" s="674"/>
      <c r="AI7" s="674"/>
      <c r="AJ7" s="674"/>
      <c r="AK7" s="674"/>
      <c r="AL7" s="643">
        <v>0</v>
      </c>
      <c r="AM7" s="675"/>
      <c r="AN7" s="675"/>
      <c r="AO7" s="676"/>
      <c r="AP7" s="617" t="s">
        <v>218</v>
      </c>
      <c r="AQ7" s="618"/>
      <c r="AR7" s="618"/>
      <c r="AS7" s="618"/>
      <c r="AT7" s="618"/>
      <c r="AU7" s="618"/>
      <c r="AV7" s="618"/>
      <c r="AW7" s="618"/>
      <c r="AX7" s="618"/>
      <c r="AY7" s="618"/>
      <c r="AZ7" s="618"/>
      <c r="BA7" s="618"/>
      <c r="BB7" s="618"/>
      <c r="BC7" s="618"/>
      <c r="BD7" s="618"/>
      <c r="BE7" s="618"/>
      <c r="BF7" s="619"/>
      <c r="BG7" s="620">
        <v>125276</v>
      </c>
      <c r="BH7" s="621"/>
      <c r="BI7" s="621"/>
      <c r="BJ7" s="621"/>
      <c r="BK7" s="621"/>
      <c r="BL7" s="621"/>
      <c r="BM7" s="621"/>
      <c r="BN7" s="622"/>
      <c r="BO7" s="673">
        <v>44</v>
      </c>
      <c r="BP7" s="673"/>
      <c r="BQ7" s="673"/>
      <c r="BR7" s="673"/>
      <c r="BS7" s="674">
        <v>1984</v>
      </c>
      <c r="BT7" s="674"/>
      <c r="BU7" s="674"/>
      <c r="BV7" s="674"/>
      <c r="BW7" s="674"/>
      <c r="BX7" s="674"/>
      <c r="BY7" s="674"/>
      <c r="BZ7" s="674"/>
      <c r="CA7" s="674"/>
      <c r="CB7" s="710"/>
      <c r="CD7" s="657" t="s">
        <v>219</v>
      </c>
      <c r="CE7" s="654"/>
      <c r="CF7" s="654"/>
      <c r="CG7" s="654"/>
      <c r="CH7" s="654"/>
      <c r="CI7" s="654"/>
      <c r="CJ7" s="654"/>
      <c r="CK7" s="654"/>
      <c r="CL7" s="654"/>
      <c r="CM7" s="654"/>
      <c r="CN7" s="654"/>
      <c r="CO7" s="654"/>
      <c r="CP7" s="654"/>
      <c r="CQ7" s="655"/>
      <c r="CR7" s="620">
        <v>542607</v>
      </c>
      <c r="CS7" s="621"/>
      <c r="CT7" s="621"/>
      <c r="CU7" s="621"/>
      <c r="CV7" s="621"/>
      <c r="CW7" s="621"/>
      <c r="CX7" s="621"/>
      <c r="CY7" s="622"/>
      <c r="CZ7" s="673">
        <v>16.600000000000001</v>
      </c>
      <c r="DA7" s="673"/>
      <c r="DB7" s="673"/>
      <c r="DC7" s="673"/>
      <c r="DD7" s="626">
        <v>42434</v>
      </c>
      <c r="DE7" s="621"/>
      <c r="DF7" s="621"/>
      <c r="DG7" s="621"/>
      <c r="DH7" s="621"/>
      <c r="DI7" s="621"/>
      <c r="DJ7" s="621"/>
      <c r="DK7" s="621"/>
      <c r="DL7" s="621"/>
      <c r="DM7" s="621"/>
      <c r="DN7" s="621"/>
      <c r="DO7" s="621"/>
      <c r="DP7" s="622"/>
      <c r="DQ7" s="626">
        <v>332064</v>
      </c>
      <c r="DR7" s="621"/>
      <c r="DS7" s="621"/>
      <c r="DT7" s="621"/>
      <c r="DU7" s="621"/>
      <c r="DV7" s="621"/>
      <c r="DW7" s="621"/>
      <c r="DX7" s="621"/>
      <c r="DY7" s="621"/>
      <c r="DZ7" s="621"/>
      <c r="EA7" s="621"/>
      <c r="EB7" s="621"/>
      <c r="EC7" s="656"/>
    </row>
    <row r="8" spans="2:143" ht="11.25" customHeight="1">
      <c r="B8" s="617" t="s">
        <v>220</v>
      </c>
      <c r="C8" s="618"/>
      <c r="D8" s="618"/>
      <c r="E8" s="618"/>
      <c r="F8" s="618"/>
      <c r="G8" s="618"/>
      <c r="H8" s="618"/>
      <c r="I8" s="618"/>
      <c r="J8" s="618"/>
      <c r="K8" s="618"/>
      <c r="L8" s="618"/>
      <c r="M8" s="618"/>
      <c r="N8" s="618"/>
      <c r="O8" s="618"/>
      <c r="P8" s="618"/>
      <c r="Q8" s="619"/>
      <c r="R8" s="620">
        <v>557</v>
      </c>
      <c r="S8" s="621"/>
      <c r="T8" s="621"/>
      <c r="U8" s="621"/>
      <c r="V8" s="621"/>
      <c r="W8" s="621"/>
      <c r="X8" s="621"/>
      <c r="Y8" s="622"/>
      <c r="Z8" s="673">
        <v>0</v>
      </c>
      <c r="AA8" s="673"/>
      <c r="AB8" s="673"/>
      <c r="AC8" s="673"/>
      <c r="AD8" s="674">
        <v>557</v>
      </c>
      <c r="AE8" s="674"/>
      <c r="AF8" s="674"/>
      <c r="AG8" s="674"/>
      <c r="AH8" s="674"/>
      <c r="AI8" s="674"/>
      <c r="AJ8" s="674"/>
      <c r="AK8" s="674"/>
      <c r="AL8" s="643">
        <v>0</v>
      </c>
      <c r="AM8" s="675"/>
      <c r="AN8" s="675"/>
      <c r="AO8" s="676"/>
      <c r="AP8" s="617" t="s">
        <v>221</v>
      </c>
      <c r="AQ8" s="618"/>
      <c r="AR8" s="618"/>
      <c r="AS8" s="618"/>
      <c r="AT8" s="618"/>
      <c r="AU8" s="618"/>
      <c r="AV8" s="618"/>
      <c r="AW8" s="618"/>
      <c r="AX8" s="618"/>
      <c r="AY8" s="618"/>
      <c r="AZ8" s="618"/>
      <c r="BA8" s="618"/>
      <c r="BB8" s="618"/>
      <c r="BC8" s="618"/>
      <c r="BD8" s="618"/>
      <c r="BE8" s="618"/>
      <c r="BF8" s="619"/>
      <c r="BG8" s="620">
        <v>5075</v>
      </c>
      <c r="BH8" s="621"/>
      <c r="BI8" s="621"/>
      <c r="BJ8" s="621"/>
      <c r="BK8" s="621"/>
      <c r="BL8" s="621"/>
      <c r="BM8" s="621"/>
      <c r="BN8" s="622"/>
      <c r="BO8" s="673">
        <v>1.8</v>
      </c>
      <c r="BP8" s="673"/>
      <c r="BQ8" s="673"/>
      <c r="BR8" s="673"/>
      <c r="BS8" s="626" t="s">
        <v>112</v>
      </c>
      <c r="BT8" s="621"/>
      <c r="BU8" s="621"/>
      <c r="BV8" s="621"/>
      <c r="BW8" s="621"/>
      <c r="BX8" s="621"/>
      <c r="BY8" s="621"/>
      <c r="BZ8" s="621"/>
      <c r="CA8" s="621"/>
      <c r="CB8" s="656"/>
      <c r="CD8" s="657" t="s">
        <v>222</v>
      </c>
      <c r="CE8" s="654"/>
      <c r="CF8" s="654"/>
      <c r="CG8" s="654"/>
      <c r="CH8" s="654"/>
      <c r="CI8" s="654"/>
      <c r="CJ8" s="654"/>
      <c r="CK8" s="654"/>
      <c r="CL8" s="654"/>
      <c r="CM8" s="654"/>
      <c r="CN8" s="654"/>
      <c r="CO8" s="654"/>
      <c r="CP8" s="654"/>
      <c r="CQ8" s="655"/>
      <c r="CR8" s="620">
        <v>622630</v>
      </c>
      <c r="CS8" s="621"/>
      <c r="CT8" s="621"/>
      <c r="CU8" s="621"/>
      <c r="CV8" s="621"/>
      <c r="CW8" s="621"/>
      <c r="CX8" s="621"/>
      <c r="CY8" s="622"/>
      <c r="CZ8" s="673">
        <v>19.100000000000001</v>
      </c>
      <c r="DA8" s="673"/>
      <c r="DB8" s="673"/>
      <c r="DC8" s="673"/>
      <c r="DD8" s="626" t="s">
        <v>216</v>
      </c>
      <c r="DE8" s="621"/>
      <c r="DF8" s="621"/>
      <c r="DG8" s="621"/>
      <c r="DH8" s="621"/>
      <c r="DI8" s="621"/>
      <c r="DJ8" s="621"/>
      <c r="DK8" s="621"/>
      <c r="DL8" s="621"/>
      <c r="DM8" s="621"/>
      <c r="DN8" s="621"/>
      <c r="DO8" s="621"/>
      <c r="DP8" s="622"/>
      <c r="DQ8" s="626">
        <v>364211</v>
      </c>
      <c r="DR8" s="621"/>
      <c r="DS8" s="621"/>
      <c r="DT8" s="621"/>
      <c r="DU8" s="621"/>
      <c r="DV8" s="621"/>
      <c r="DW8" s="621"/>
      <c r="DX8" s="621"/>
      <c r="DY8" s="621"/>
      <c r="DZ8" s="621"/>
      <c r="EA8" s="621"/>
      <c r="EB8" s="621"/>
      <c r="EC8" s="656"/>
    </row>
    <row r="9" spans="2:143" ht="11.25" customHeight="1">
      <c r="B9" s="617" t="s">
        <v>223</v>
      </c>
      <c r="C9" s="618"/>
      <c r="D9" s="618"/>
      <c r="E9" s="618"/>
      <c r="F9" s="618"/>
      <c r="G9" s="618"/>
      <c r="H9" s="618"/>
      <c r="I9" s="618"/>
      <c r="J9" s="618"/>
      <c r="K9" s="618"/>
      <c r="L9" s="618"/>
      <c r="M9" s="618"/>
      <c r="N9" s="618"/>
      <c r="O9" s="618"/>
      <c r="P9" s="618"/>
      <c r="Q9" s="619"/>
      <c r="R9" s="620">
        <v>329</v>
      </c>
      <c r="S9" s="621"/>
      <c r="T9" s="621"/>
      <c r="U9" s="621"/>
      <c r="V9" s="621"/>
      <c r="W9" s="621"/>
      <c r="X9" s="621"/>
      <c r="Y9" s="622"/>
      <c r="Z9" s="673">
        <v>0</v>
      </c>
      <c r="AA9" s="673"/>
      <c r="AB9" s="673"/>
      <c r="AC9" s="673"/>
      <c r="AD9" s="674">
        <v>329</v>
      </c>
      <c r="AE9" s="674"/>
      <c r="AF9" s="674"/>
      <c r="AG9" s="674"/>
      <c r="AH9" s="674"/>
      <c r="AI9" s="674"/>
      <c r="AJ9" s="674"/>
      <c r="AK9" s="674"/>
      <c r="AL9" s="643">
        <v>0</v>
      </c>
      <c r="AM9" s="675"/>
      <c r="AN9" s="675"/>
      <c r="AO9" s="676"/>
      <c r="AP9" s="617" t="s">
        <v>224</v>
      </c>
      <c r="AQ9" s="618"/>
      <c r="AR9" s="618"/>
      <c r="AS9" s="618"/>
      <c r="AT9" s="618"/>
      <c r="AU9" s="618"/>
      <c r="AV9" s="618"/>
      <c r="AW9" s="618"/>
      <c r="AX9" s="618"/>
      <c r="AY9" s="618"/>
      <c r="AZ9" s="618"/>
      <c r="BA9" s="618"/>
      <c r="BB9" s="618"/>
      <c r="BC9" s="618"/>
      <c r="BD9" s="618"/>
      <c r="BE9" s="618"/>
      <c r="BF9" s="619"/>
      <c r="BG9" s="620">
        <v>108941</v>
      </c>
      <c r="BH9" s="621"/>
      <c r="BI9" s="621"/>
      <c r="BJ9" s="621"/>
      <c r="BK9" s="621"/>
      <c r="BL9" s="621"/>
      <c r="BM9" s="621"/>
      <c r="BN9" s="622"/>
      <c r="BO9" s="673">
        <v>38.299999999999997</v>
      </c>
      <c r="BP9" s="673"/>
      <c r="BQ9" s="673"/>
      <c r="BR9" s="673"/>
      <c r="BS9" s="626" t="s">
        <v>112</v>
      </c>
      <c r="BT9" s="621"/>
      <c r="BU9" s="621"/>
      <c r="BV9" s="621"/>
      <c r="BW9" s="621"/>
      <c r="BX9" s="621"/>
      <c r="BY9" s="621"/>
      <c r="BZ9" s="621"/>
      <c r="CA9" s="621"/>
      <c r="CB9" s="656"/>
      <c r="CD9" s="657" t="s">
        <v>225</v>
      </c>
      <c r="CE9" s="654"/>
      <c r="CF9" s="654"/>
      <c r="CG9" s="654"/>
      <c r="CH9" s="654"/>
      <c r="CI9" s="654"/>
      <c r="CJ9" s="654"/>
      <c r="CK9" s="654"/>
      <c r="CL9" s="654"/>
      <c r="CM9" s="654"/>
      <c r="CN9" s="654"/>
      <c r="CO9" s="654"/>
      <c r="CP9" s="654"/>
      <c r="CQ9" s="655"/>
      <c r="CR9" s="620">
        <v>226296</v>
      </c>
      <c r="CS9" s="621"/>
      <c r="CT9" s="621"/>
      <c r="CU9" s="621"/>
      <c r="CV9" s="621"/>
      <c r="CW9" s="621"/>
      <c r="CX9" s="621"/>
      <c r="CY9" s="622"/>
      <c r="CZ9" s="673">
        <v>6.9</v>
      </c>
      <c r="DA9" s="673"/>
      <c r="DB9" s="673"/>
      <c r="DC9" s="673"/>
      <c r="DD9" s="626">
        <v>321</v>
      </c>
      <c r="DE9" s="621"/>
      <c r="DF9" s="621"/>
      <c r="DG9" s="621"/>
      <c r="DH9" s="621"/>
      <c r="DI9" s="621"/>
      <c r="DJ9" s="621"/>
      <c r="DK9" s="621"/>
      <c r="DL9" s="621"/>
      <c r="DM9" s="621"/>
      <c r="DN9" s="621"/>
      <c r="DO9" s="621"/>
      <c r="DP9" s="622"/>
      <c r="DQ9" s="626">
        <v>180297</v>
      </c>
      <c r="DR9" s="621"/>
      <c r="DS9" s="621"/>
      <c r="DT9" s="621"/>
      <c r="DU9" s="621"/>
      <c r="DV9" s="621"/>
      <c r="DW9" s="621"/>
      <c r="DX9" s="621"/>
      <c r="DY9" s="621"/>
      <c r="DZ9" s="621"/>
      <c r="EA9" s="621"/>
      <c r="EB9" s="621"/>
      <c r="EC9" s="656"/>
    </row>
    <row r="10" spans="2:143" ht="11.25" customHeight="1">
      <c r="B10" s="617" t="s">
        <v>226</v>
      </c>
      <c r="C10" s="618"/>
      <c r="D10" s="618"/>
      <c r="E10" s="618"/>
      <c r="F10" s="618"/>
      <c r="G10" s="618"/>
      <c r="H10" s="618"/>
      <c r="I10" s="618"/>
      <c r="J10" s="618"/>
      <c r="K10" s="618"/>
      <c r="L10" s="618"/>
      <c r="M10" s="618"/>
      <c r="N10" s="618"/>
      <c r="O10" s="618"/>
      <c r="P10" s="618"/>
      <c r="Q10" s="619"/>
      <c r="R10" s="620">
        <v>57410</v>
      </c>
      <c r="S10" s="621"/>
      <c r="T10" s="621"/>
      <c r="U10" s="621"/>
      <c r="V10" s="621"/>
      <c r="W10" s="621"/>
      <c r="X10" s="621"/>
      <c r="Y10" s="622"/>
      <c r="Z10" s="673">
        <v>1.7</v>
      </c>
      <c r="AA10" s="673"/>
      <c r="AB10" s="673"/>
      <c r="AC10" s="673"/>
      <c r="AD10" s="674">
        <v>57410</v>
      </c>
      <c r="AE10" s="674"/>
      <c r="AF10" s="674"/>
      <c r="AG10" s="674"/>
      <c r="AH10" s="674"/>
      <c r="AI10" s="674"/>
      <c r="AJ10" s="674"/>
      <c r="AK10" s="674"/>
      <c r="AL10" s="643">
        <v>2.8</v>
      </c>
      <c r="AM10" s="675"/>
      <c r="AN10" s="675"/>
      <c r="AO10" s="676"/>
      <c r="AP10" s="617" t="s">
        <v>227</v>
      </c>
      <c r="AQ10" s="618"/>
      <c r="AR10" s="618"/>
      <c r="AS10" s="618"/>
      <c r="AT10" s="618"/>
      <c r="AU10" s="618"/>
      <c r="AV10" s="618"/>
      <c r="AW10" s="618"/>
      <c r="AX10" s="618"/>
      <c r="AY10" s="618"/>
      <c r="AZ10" s="618"/>
      <c r="BA10" s="618"/>
      <c r="BB10" s="618"/>
      <c r="BC10" s="618"/>
      <c r="BD10" s="618"/>
      <c r="BE10" s="618"/>
      <c r="BF10" s="619"/>
      <c r="BG10" s="620">
        <v>7258</v>
      </c>
      <c r="BH10" s="621"/>
      <c r="BI10" s="621"/>
      <c r="BJ10" s="621"/>
      <c r="BK10" s="621"/>
      <c r="BL10" s="621"/>
      <c r="BM10" s="621"/>
      <c r="BN10" s="622"/>
      <c r="BO10" s="673">
        <v>2.5</v>
      </c>
      <c r="BP10" s="673"/>
      <c r="BQ10" s="673"/>
      <c r="BR10" s="673"/>
      <c r="BS10" s="626">
        <v>1193</v>
      </c>
      <c r="BT10" s="621"/>
      <c r="BU10" s="621"/>
      <c r="BV10" s="621"/>
      <c r="BW10" s="621"/>
      <c r="BX10" s="621"/>
      <c r="BY10" s="621"/>
      <c r="BZ10" s="621"/>
      <c r="CA10" s="621"/>
      <c r="CB10" s="656"/>
      <c r="CD10" s="657" t="s">
        <v>228</v>
      </c>
      <c r="CE10" s="654"/>
      <c r="CF10" s="654"/>
      <c r="CG10" s="654"/>
      <c r="CH10" s="654"/>
      <c r="CI10" s="654"/>
      <c r="CJ10" s="654"/>
      <c r="CK10" s="654"/>
      <c r="CL10" s="654"/>
      <c r="CM10" s="654"/>
      <c r="CN10" s="654"/>
      <c r="CO10" s="654"/>
      <c r="CP10" s="654"/>
      <c r="CQ10" s="655"/>
      <c r="CR10" s="620" t="s">
        <v>112</v>
      </c>
      <c r="CS10" s="621"/>
      <c r="CT10" s="621"/>
      <c r="CU10" s="621"/>
      <c r="CV10" s="621"/>
      <c r="CW10" s="621"/>
      <c r="CX10" s="621"/>
      <c r="CY10" s="622"/>
      <c r="CZ10" s="673" t="s">
        <v>112</v>
      </c>
      <c r="DA10" s="673"/>
      <c r="DB10" s="673"/>
      <c r="DC10" s="673"/>
      <c r="DD10" s="626" t="s">
        <v>112</v>
      </c>
      <c r="DE10" s="621"/>
      <c r="DF10" s="621"/>
      <c r="DG10" s="621"/>
      <c r="DH10" s="621"/>
      <c r="DI10" s="621"/>
      <c r="DJ10" s="621"/>
      <c r="DK10" s="621"/>
      <c r="DL10" s="621"/>
      <c r="DM10" s="621"/>
      <c r="DN10" s="621"/>
      <c r="DO10" s="621"/>
      <c r="DP10" s="622"/>
      <c r="DQ10" s="626" t="s">
        <v>112</v>
      </c>
      <c r="DR10" s="621"/>
      <c r="DS10" s="621"/>
      <c r="DT10" s="621"/>
      <c r="DU10" s="621"/>
      <c r="DV10" s="621"/>
      <c r="DW10" s="621"/>
      <c r="DX10" s="621"/>
      <c r="DY10" s="621"/>
      <c r="DZ10" s="621"/>
      <c r="EA10" s="621"/>
      <c r="EB10" s="621"/>
      <c r="EC10" s="656"/>
    </row>
    <row r="11" spans="2:143" ht="11.25" customHeight="1">
      <c r="B11" s="617" t="s">
        <v>229</v>
      </c>
      <c r="C11" s="618"/>
      <c r="D11" s="618"/>
      <c r="E11" s="618"/>
      <c r="F11" s="618"/>
      <c r="G11" s="618"/>
      <c r="H11" s="618"/>
      <c r="I11" s="618"/>
      <c r="J11" s="618"/>
      <c r="K11" s="618"/>
      <c r="L11" s="618"/>
      <c r="M11" s="618"/>
      <c r="N11" s="618"/>
      <c r="O11" s="618"/>
      <c r="P11" s="618"/>
      <c r="Q11" s="619"/>
      <c r="R11" s="620" t="s">
        <v>112</v>
      </c>
      <c r="S11" s="621"/>
      <c r="T11" s="621"/>
      <c r="U11" s="621"/>
      <c r="V11" s="621"/>
      <c r="W11" s="621"/>
      <c r="X11" s="621"/>
      <c r="Y11" s="622"/>
      <c r="Z11" s="673" t="s">
        <v>112</v>
      </c>
      <c r="AA11" s="673"/>
      <c r="AB11" s="673"/>
      <c r="AC11" s="673"/>
      <c r="AD11" s="674" t="s">
        <v>112</v>
      </c>
      <c r="AE11" s="674"/>
      <c r="AF11" s="674"/>
      <c r="AG11" s="674"/>
      <c r="AH11" s="674"/>
      <c r="AI11" s="674"/>
      <c r="AJ11" s="674"/>
      <c r="AK11" s="674"/>
      <c r="AL11" s="643" t="s">
        <v>112</v>
      </c>
      <c r="AM11" s="675"/>
      <c r="AN11" s="675"/>
      <c r="AO11" s="676"/>
      <c r="AP11" s="617" t="s">
        <v>230</v>
      </c>
      <c r="AQ11" s="618"/>
      <c r="AR11" s="618"/>
      <c r="AS11" s="618"/>
      <c r="AT11" s="618"/>
      <c r="AU11" s="618"/>
      <c r="AV11" s="618"/>
      <c r="AW11" s="618"/>
      <c r="AX11" s="618"/>
      <c r="AY11" s="618"/>
      <c r="AZ11" s="618"/>
      <c r="BA11" s="618"/>
      <c r="BB11" s="618"/>
      <c r="BC11" s="618"/>
      <c r="BD11" s="618"/>
      <c r="BE11" s="618"/>
      <c r="BF11" s="619"/>
      <c r="BG11" s="620">
        <v>4002</v>
      </c>
      <c r="BH11" s="621"/>
      <c r="BI11" s="621"/>
      <c r="BJ11" s="621"/>
      <c r="BK11" s="621"/>
      <c r="BL11" s="621"/>
      <c r="BM11" s="621"/>
      <c r="BN11" s="622"/>
      <c r="BO11" s="673">
        <v>1.4</v>
      </c>
      <c r="BP11" s="673"/>
      <c r="BQ11" s="673"/>
      <c r="BR11" s="673"/>
      <c r="BS11" s="626">
        <v>791</v>
      </c>
      <c r="BT11" s="621"/>
      <c r="BU11" s="621"/>
      <c r="BV11" s="621"/>
      <c r="BW11" s="621"/>
      <c r="BX11" s="621"/>
      <c r="BY11" s="621"/>
      <c r="BZ11" s="621"/>
      <c r="CA11" s="621"/>
      <c r="CB11" s="656"/>
      <c r="CD11" s="657" t="s">
        <v>231</v>
      </c>
      <c r="CE11" s="654"/>
      <c r="CF11" s="654"/>
      <c r="CG11" s="654"/>
      <c r="CH11" s="654"/>
      <c r="CI11" s="654"/>
      <c r="CJ11" s="654"/>
      <c r="CK11" s="654"/>
      <c r="CL11" s="654"/>
      <c r="CM11" s="654"/>
      <c r="CN11" s="654"/>
      <c r="CO11" s="654"/>
      <c r="CP11" s="654"/>
      <c r="CQ11" s="655"/>
      <c r="CR11" s="620">
        <v>494616</v>
      </c>
      <c r="CS11" s="621"/>
      <c r="CT11" s="621"/>
      <c r="CU11" s="621"/>
      <c r="CV11" s="621"/>
      <c r="CW11" s="621"/>
      <c r="CX11" s="621"/>
      <c r="CY11" s="622"/>
      <c r="CZ11" s="673">
        <v>15.2</v>
      </c>
      <c r="DA11" s="673"/>
      <c r="DB11" s="673"/>
      <c r="DC11" s="673"/>
      <c r="DD11" s="626">
        <v>37289</v>
      </c>
      <c r="DE11" s="621"/>
      <c r="DF11" s="621"/>
      <c r="DG11" s="621"/>
      <c r="DH11" s="621"/>
      <c r="DI11" s="621"/>
      <c r="DJ11" s="621"/>
      <c r="DK11" s="621"/>
      <c r="DL11" s="621"/>
      <c r="DM11" s="621"/>
      <c r="DN11" s="621"/>
      <c r="DO11" s="621"/>
      <c r="DP11" s="622"/>
      <c r="DQ11" s="626">
        <v>334734</v>
      </c>
      <c r="DR11" s="621"/>
      <c r="DS11" s="621"/>
      <c r="DT11" s="621"/>
      <c r="DU11" s="621"/>
      <c r="DV11" s="621"/>
      <c r="DW11" s="621"/>
      <c r="DX11" s="621"/>
      <c r="DY11" s="621"/>
      <c r="DZ11" s="621"/>
      <c r="EA11" s="621"/>
      <c r="EB11" s="621"/>
      <c r="EC11" s="656"/>
    </row>
    <row r="12" spans="2:143" ht="11.25" customHeight="1">
      <c r="B12" s="617" t="s">
        <v>232</v>
      </c>
      <c r="C12" s="618"/>
      <c r="D12" s="618"/>
      <c r="E12" s="618"/>
      <c r="F12" s="618"/>
      <c r="G12" s="618"/>
      <c r="H12" s="618"/>
      <c r="I12" s="618"/>
      <c r="J12" s="618"/>
      <c r="K12" s="618"/>
      <c r="L12" s="618"/>
      <c r="M12" s="618"/>
      <c r="N12" s="618"/>
      <c r="O12" s="618"/>
      <c r="P12" s="618"/>
      <c r="Q12" s="619"/>
      <c r="R12" s="620" t="s">
        <v>112</v>
      </c>
      <c r="S12" s="621"/>
      <c r="T12" s="621"/>
      <c r="U12" s="621"/>
      <c r="V12" s="621"/>
      <c r="W12" s="621"/>
      <c r="X12" s="621"/>
      <c r="Y12" s="622"/>
      <c r="Z12" s="673" t="s">
        <v>112</v>
      </c>
      <c r="AA12" s="673"/>
      <c r="AB12" s="673"/>
      <c r="AC12" s="673"/>
      <c r="AD12" s="674" t="s">
        <v>112</v>
      </c>
      <c r="AE12" s="674"/>
      <c r="AF12" s="674"/>
      <c r="AG12" s="674"/>
      <c r="AH12" s="674"/>
      <c r="AI12" s="674"/>
      <c r="AJ12" s="674"/>
      <c r="AK12" s="674"/>
      <c r="AL12" s="643" t="s">
        <v>112</v>
      </c>
      <c r="AM12" s="675"/>
      <c r="AN12" s="675"/>
      <c r="AO12" s="676"/>
      <c r="AP12" s="617" t="s">
        <v>233</v>
      </c>
      <c r="AQ12" s="618"/>
      <c r="AR12" s="618"/>
      <c r="AS12" s="618"/>
      <c r="AT12" s="618"/>
      <c r="AU12" s="618"/>
      <c r="AV12" s="618"/>
      <c r="AW12" s="618"/>
      <c r="AX12" s="618"/>
      <c r="AY12" s="618"/>
      <c r="AZ12" s="618"/>
      <c r="BA12" s="618"/>
      <c r="BB12" s="618"/>
      <c r="BC12" s="618"/>
      <c r="BD12" s="618"/>
      <c r="BE12" s="618"/>
      <c r="BF12" s="619"/>
      <c r="BG12" s="620">
        <v>127547</v>
      </c>
      <c r="BH12" s="621"/>
      <c r="BI12" s="621"/>
      <c r="BJ12" s="621"/>
      <c r="BK12" s="621"/>
      <c r="BL12" s="621"/>
      <c r="BM12" s="621"/>
      <c r="BN12" s="622"/>
      <c r="BO12" s="673">
        <v>44.8</v>
      </c>
      <c r="BP12" s="673"/>
      <c r="BQ12" s="673"/>
      <c r="BR12" s="673"/>
      <c r="BS12" s="626" t="s">
        <v>112</v>
      </c>
      <c r="BT12" s="621"/>
      <c r="BU12" s="621"/>
      <c r="BV12" s="621"/>
      <c r="BW12" s="621"/>
      <c r="BX12" s="621"/>
      <c r="BY12" s="621"/>
      <c r="BZ12" s="621"/>
      <c r="CA12" s="621"/>
      <c r="CB12" s="656"/>
      <c r="CD12" s="657" t="s">
        <v>234</v>
      </c>
      <c r="CE12" s="654"/>
      <c r="CF12" s="654"/>
      <c r="CG12" s="654"/>
      <c r="CH12" s="654"/>
      <c r="CI12" s="654"/>
      <c r="CJ12" s="654"/>
      <c r="CK12" s="654"/>
      <c r="CL12" s="654"/>
      <c r="CM12" s="654"/>
      <c r="CN12" s="654"/>
      <c r="CO12" s="654"/>
      <c r="CP12" s="654"/>
      <c r="CQ12" s="655"/>
      <c r="CR12" s="620">
        <v>72277</v>
      </c>
      <c r="CS12" s="621"/>
      <c r="CT12" s="621"/>
      <c r="CU12" s="621"/>
      <c r="CV12" s="621"/>
      <c r="CW12" s="621"/>
      <c r="CX12" s="621"/>
      <c r="CY12" s="622"/>
      <c r="CZ12" s="673">
        <v>2.2000000000000002</v>
      </c>
      <c r="DA12" s="673"/>
      <c r="DB12" s="673"/>
      <c r="DC12" s="673"/>
      <c r="DD12" s="626">
        <v>12116</v>
      </c>
      <c r="DE12" s="621"/>
      <c r="DF12" s="621"/>
      <c r="DG12" s="621"/>
      <c r="DH12" s="621"/>
      <c r="DI12" s="621"/>
      <c r="DJ12" s="621"/>
      <c r="DK12" s="621"/>
      <c r="DL12" s="621"/>
      <c r="DM12" s="621"/>
      <c r="DN12" s="621"/>
      <c r="DO12" s="621"/>
      <c r="DP12" s="622"/>
      <c r="DQ12" s="626">
        <v>55333</v>
      </c>
      <c r="DR12" s="621"/>
      <c r="DS12" s="621"/>
      <c r="DT12" s="621"/>
      <c r="DU12" s="621"/>
      <c r="DV12" s="621"/>
      <c r="DW12" s="621"/>
      <c r="DX12" s="621"/>
      <c r="DY12" s="621"/>
      <c r="DZ12" s="621"/>
      <c r="EA12" s="621"/>
      <c r="EB12" s="621"/>
      <c r="EC12" s="656"/>
    </row>
    <row r="13" spans="2:143" ht="11.25" customHeight="1">
      <c r="B13" s="617" t="s">
        <v>235</v>
      </c>
      <c r="C13" s="618"/>
      <c r="D13" s="618"/>
      <c r="E13" s="618"/>
      <c r="F13" s="618"/>
      <c r="G13" s="618"/>
      <c r="H13" s="618"/>
      <c r="I13" s="618"/>
      <c r="J13" s="618"/>
      <c r="K13" s="618"/>
      <c r="L13" s="618"/>
      <c r="M13" s="618"/>
      <c r="N13" s="618"/>
      <c r="O13" s="618"/>
      <c r="P13" s="618"/>
      <c r="Q13" s="619"/>
      <c r="R13" s="620">
        <v>7726</v>
      </c>
      <c r="S13" s="621"/>
      <c r="T13" s="621"/>
      <c r="U13" s="621"/>
      <c r="V13" s="621"/>
      <c r="W13" s="621"/>
      <c r="X13" s="621"/>
      <c r="Y13" s="622"/>
      <c r="Z13" s="673">
        <v>0.2</v>
      </c>
      <c r="AA13" s="673"/>
      <c r="AB13" s="673"/>
      <c r="AC13" s="673"/>
      <c r="AD13" s="674">
        <v>7726</v>
      </c>
      <c r="AE13" s="674"/>
      <c r="AF13" s="674"/>
      <c r="AG13" s="674"/>
      <c r="AH13" s="674"/>
      <c r="AI13" s="674"/>
      <c r="AJ13" s="674"/>
      <c r="AK13" s="674"/>
      <c r="AL13" s="643">
        <v>0.4</v>
      </c>
      <c r="AM13" s="675"/>
      <c r="AN13" s="675"/>
      <c r="AO13" s="676"/>
      <c r="AP13" s="617" t="s">
        <v>236</v>
      </c>
      <c r="AQ13" s="618"/>
      <c r="AR13" s="618"/>
      <c r="AS13" s="618"/>
      <c r="AT13" s="618"/>
      <c r="AU13" s="618"/>
      <c r="AV13" s="618"/>
      <c r="AW13" s="618"/>
      <c r="AX13" s="618"/>
      <c r="AY13" s="618"/>
      <c r="AZ13" s="618"/>
      <c r="BA13" s="618"/>
      <c r="BB13" s="618"/>
      <c r="BC13" s="618"/>
      <c r="BD13" s="618"/>
      <c r="BE13" s="618"/>
      <c r="BF13" s="619"/>
      <c r="BG13" s="620">
        <v>127454</v>
      </c>
      <c r="BH13" s="621"/>
      <c r="BI13" s="621"/>
      <c r="BJ13" s="621"/>
      <c r="BK13" s="621"/>
      <c r="BL13" s="621"/>
      <c r="BM13" s="621"/>
      <c r="BN13" s="622"/>
      <c r="BO13" s="673">
        <v>44.8</v>
      </c>
      <c r="BP13" s="673"/>
      <c r="BQ13" s="673"/>
      <c r="BR13" s="673"/>
      <c r="BS13" s="626" t="s">
        <v>112</v>
      </c>
      <c r="BT13" s="621"/>
      <c r="BU13" s="621"/>
      <c r="BV13" s="621"/>
      <c r="BW13" s="621"/>
      <c r="BX13" s="621"/>
      <c r="BY13" s="621"/>
      <c r="BZ13" s="621"/>
      <c r="CA13" s="621"/>
      <c r="CB13" s="656"/>
      <c r="CD13" s="657" t="s">
        <v>237</v>
      </c>
      <c r="CE13" s="654"/>
      <c r="CF13" s="654"/>
      <c r="CG13" s="654"/>
      <c r="CH13" s="654"/>
      <c r="CI13" s="654"/>
      <c r="CJ13" s="654"/>
      <c r="CK13" s="654"/>
      <c r="CL13" s="654"/>
      <c r="CM13" s="654"/>
      <c r="CN13" s="654"/>
      <c r="CO13" s="654"/>
      <c r="CP13" s="654"/>
      <c r="CQ13" s="655"/>
      <c r="CR13" s="620">
        <v>412503</v>
      </c>
      <c r="CS13" s="621"/>
      <c r="CT13" s="621"/>
      <c r="CU13" s="621"/>
      <c r="CV13" s="621"/>
      <c r="CW13" s="621"/>
      <c r="CX13" s="621"/>
      <c r="CY13" s="622"/>
      <c r="CZ13" s="673">
        <v>12.7</v>
      </c>
      <c r="DA13" s="673"/>
      <c r="DB13" s="673"/>
      <c r="DC13" s="673"/>
      <c r="DD13" s="626">
        <v>194434</v>
      </c>
      <c r="DE13" s="621"/>
      <c r="DF13" s="621"/>
      <c r="DG13" s="621"/>
      <c r="DH13" s="621"/>
      <c r="DI13" s="621"/>
      <c r="DJ13" s="621"/>
      <c r="DK13" s="621"/>
      <c r="DL13" s="621"/>
      <c r="DM13" s="621"/>
      <c r="DN13" s="621"/>
      <c r="DO13" s="621"/>
      <c r="DP13" s="622"/>
      <c r="DQ13" s="626">
        <v>245590</v>
      </c>
      <c r="DR13" s="621"/>
      <c r="DS13" s="621"/>
      <c r="DT13" s="621"/>
      <c r="DU13" s="621"/>
      <c r="DV13" s="621"/>
      <c r="DW13" s="621"/>
      <c r="DX13" s="621"/>
      <c r="DY13" s="621"/>
      <c r="DZ13" s="621"/>
      <c r="EA13" s="621"/>
      <c r="EB13" s="621"/>
      <c r="EC13" s="656"/>
    </row>
    <row r="14" spans="2:143" ht="11.25" customHeight="1">
      <c r="B14" s="617" t="s">
        <v>238</v>
      </c>
      <c r="C14" s="618"/>
      <c r="D14" s="618"/>
      <c r="E14" s="618"/>
      <c r="F14" s="618"/>
      <c r="G14" s="618"/>
      <c r="H14" s="618"/>
      <c r="I14" s="618"/>
      <c r="J14" s="618"/>
      <c r="K14" s="618"/>
      <c r="L14" s="618"/>
      <c r="M14" s="618"/>
      <c r="N14" s="618"/>
      <c r="O14" s="618"/>
      <c r="P14" s="618"/>
      <c r="Q14" s="619"/>
      <c r="R14" s="620" t="s">
        <v>112</v>
      </c>
      <c r="S14" s="621"/>
      <c r="T14" s="621"/>
      <c r="U14" s="621"/>
      <c r="V14" s="621"/>
      <c r="W14" s="621"/>
      <c r="X14" s="621"/>
      <c r="Y14" s="622"/>
      <c r="Z14" s="673" t="s">
        <v>112</v>
      </c>
      <c r="AA14" s="673"/>
      <c r="AB14" s="673"/>
      <c r="AC14" s="673"/>
      <c r="AD14" s="674" t="s">
        <v>112</v>
      </c>
      <c r="AE14" s="674"/>
      <c r="AF14" s="674"/>
      <c r="AG14" s="674"/>
      <c r="AH14" s="674"/>
      <c r="AI14" s="674"/>
      <c r="AJ14" s="674"/>
      <c r="AK14" s="674"/>
      <c r="AL14" s="643" t="s">
        <v>112</v>
      </c>
      <c r="AM14" s="675"/>
      <c r="AN14" s="675"/>
      <c r="AO14" s="676"/>
      <c r="AP14" s="617" t="s">
        <v>239</v>
      </c>
      <c r="AQ14" s="618"/>
      <c r="AR14" s="618"/>
      <c r="AS14" s="618"/>
      <c r="AT14" s="618"/>
      <c r="AU14" s="618"/>
      <c r="AV14" s="618"/>
      <c r="AW14" s="618"/>
      <c r="AX14" s="618"/>
      <c r="AY14" s="618"/>
      <c r="AZ14" s="618"/>
      <c r="BA14" s="618"/>
      <c r="BB14" s="618"/>
      <c r="BC14" s="618"/>
      <c r="BD14" s="618"/>
      <c r="BE14" s="618"/>
      <c r="BF14" s="619"/>
      <c r="BG14" s="620">
        <v>10389</v>
      </c>
      <c r="BH14" s="621"/>
      <c r="BI14" s="621"/>
      <c r="BJ14" s="621"/>
      <c r="BK14" s="621"/>
      <c r="BL14" s="621"/>
      <c r="BM14" s="621"/>
      <c r="BN14" s="622"/>
      <c r="BO14" s="673">
        <v>3.6</v>
      </c>
      <c r="BP14" s="673"/>
      <c r="BQ14" s="673"/>
      <c r="BR14" s="673"/>
      <c r="BS14" s="626" t="s">
        <v>112</v>
      </c>
      <c r="BT14" s="621"/>
      <c r="BU14" s="621"/>
      <c r="BV14" s="621"/>
      <c r="BW14" s="621"/>
      <c r="BX14" s="621"/>
      <c r="BY14" s="621"/>
      <c r="BZ14" s="621"/>
      <c r="CA14" s="621"/>
      <c r="CB14" s="656"/>
      <c r="CD14" s="657" t="s">
        <v>240</v>
      </c>
      <c r="CE14" s="654"/>
      <c r="CF14" s="654"/>
      <c r="CG14" s="654"/>
      <c r="CH14" s="654"/>
      <c r="CI14" s="654"/>
      <c r="CJ14" s="654"/>
      <c r="CK14" s="654"/>
      <c r="CL14" s="654"/>
      <c r="CM14" s="654"/>
      <c r="CN14" s="654"/>
      <c r="CO14" s="654"/>
      <c r="CP14" s="654"/>
      <c r="CQ14" s="655"/>
      <c r="CR14" s="620">
        <v>96121</v>
      </c>
      <c r="CS14" s="621"/>
      <c r="CT14" s="621"/>
      <c r="CU14" s="621"/>
      <c r="CV14" s="621"/>
      <c r="CW14" s="621"/>
      <c r="CX14" s="621"/>
      <c r="CY14" s="622"/>
      <c r="CZ14" s="673">
        <v>2.9</v>
      </c>
      <c r="DA14" s="673"/>
      <c r="DB14" s="673"/>
      <c r="DC14" s="673"/>
      <c r="DD14" s="626">
        <v>2516</v>
      </c>
      <c r="DE14" s="621"/>
      <c r="DF14" s="621"/>
      <c r="DG14" s="621"/>
      <c r="DH14" s="621"/>
      <c r="DI14" s="621"/>
      <c r="DJ14" s="621"/>
      <c r="DK14" s="621"/>
      <c r="DL14" s="621"/>
      <c r="DM14" s="621"/>
      <c r="DN14" s="621"/>
      <c r="DO14" s="621"/>
      <c r="DP14" s="622"/>
      <c r="DQ14" s="626">
        <v>93212</v>
      </c>
      <c r="DR14" s="621"/>
      <c r="DS14" s="621"/>
      <c r="DT14" s="621"/>
      <c r="DU14" s="621"/>
      <c r="DV14" s="621"/>
      <c r="DW14" s="621"/>
      <c r="DX14" s="621"/>
      <c r="DY14" s="621"/>
      <c r="DZ14" s="621"/>
      <c r="EA14" s="621"/>
      <c r="EB14" s="621"/>
      <c r="EC14" s="656"/>
    </row>
    <row r="15" spans="2:143" ht="11.25" customHeight="1">
      <c r="B15" s="617" t="s">
        <v>241</v>
      </c>
      <c r="C15" s="618"/>
      <c r="D15" s="618"/>
      <c r="E15" s="618"/>
      <c r="F15" s="618"/>
      <c r="G15" s="618"/>
      <c r="H15" s="618"/>
      <c r="I15" s="618"/>
      <c r="J15" s="618"/>
      <c r="K15" s="618"/>
      <c r="L15" s="618"/>
      <c r="M15" s="618"/>
      <c r="N15" s="618"/>
      <c r="O15" s="618"/>
      <c r="P15" s="618"/>
      <c r="Q15" s="619"/>
      <c r="R15" s="620">
        <v>318</v>
      </c>
      <c r="S15" s="621"/>
      <c r="T15" s="621"/>
      <c r="U15" s="621"/>
      <c r="V15" s="621"/>
      <c r="W15" s="621"/>
      <c r="X15" s="621"/>
      <c r="Y15" s="622"/>
      <c r="Z15" s="673">
        <v>0</v>
      </c>
      <c r="AA15" s="673"/>
      <c r="AB15" s="673"/>
      <c r="AC15" s="673"/>
      <c r="AD15" s="674">
        <v>318</v>
      </c>
      <c r="AE15" s="674"/>
      <c r="AF15" s="674"/>
      <c r="AG15" s="674"/>
      <c r="AH15" s="674"/>
      <c r="AI15" s="674"/>
      <c r="AJ15" s="674"/>
      <c r="AK15" s="674"/>
      <c r="AL15" s="643">
        <v>0</v>
      </c>
      <c r="AM15" s="675"/>
      <c r="AN15" s="675"/>
      <c r="AO15" s="676"/>
      <c r="AP15" s="617" t="s">
        <v>242</v>
      </c>
      <c r="AQ15" s="618"/>
      <c r="AR15" s="618"/>
      <c r="AS15" s="618"/>
      <c r="AT15" s="618"/>
      <c r="AU15" s="618"/>
      <c r="AV15" s="618"/>
      <c r="AW15" s="618"/>
      <c r="AX15" s="618"/>
      <c r="AY15" s="618"/>
      <c r="AZ15" s="618"/>
      <c r="BA15" s="618"/>
      <c r="BB15" s="618"/>
      <c r="BC15" s="618"/>
      <c r="BD15" s="618"/>
      <c r="BE15" s="618"/>
      <c r="BF15" s="619"/>
      <c r="BG15" s="620">
        <v>16836</v>
      </c>
      <c r="BH15" s="621"/>
      <c r="BI15" s="621"/>
      <c r="BJ15" s="621"/>
      <c r="BK15" s="621"/>
      <c r="BL15" s="621"/>
      <c r="BM15" s="621"/>
      <c r="BN15" s="622"/>
      <c r="BO15" s="673">
        <v>5.9</v>
      </c>
      <c r="BP15" s="673"/>
      <c r="BQ15" s="673"/>
      <c r="BR15" s="673"/>
      <c r="BS15" s="626" t="s">
        <v>112</v>
      </c>
      <c r="BT15" s="621"/>
      <c r="BU15" s="621"/>
      <c r="BV15" s="621"/>
      <c r="BW15" s="621"/>
      <c r="BX15" s="621"/>
      <c r="BY15" s="621"/>
      <c r="BZ15" s="621"/>
      <c r="CA15" s="621"/>
      <c r="CB15" s="656"/>
      <c r="CD15" s="657" t="s">
        <v>243</v>
      </c>
      <c r="CE15" s="654"/>
      <c r="CF15" s="654"/>
      <c r="CG15" s="654"/>
      <c r="CH15" s="654"/>
      <c r="CI15" s="654"/>
      <c r="CJ15" s="654"/>
      <c r="CK15" s="654"/>
      <c r="CL15" s="654"/>
      <c r="CM15" s="654"/>
      <c r="CN15" s="654"/>
      <c r="CO15" s="654"/>
      <c r="CP15" s="654"/>
      <c r="CQ15" s="655"/>
      <c r="CR15" s="620">
        <v>186720</v>
      </c>
      <c r="CS15" s="621"/>
      <c r="CT15" s="621"/>
      <c r="CU15" s="621"/>
      <c r="CV15" s="621"/>
      <c r="CW15" s="621"/>
      <c r="CX15" s="621"/>
      <c r="CY15" s="622"/>
      <c r="CZ15" s="673">
        <v>5.7</v>
      </c>
      <c r="DA15" s="673"/>
      <c r="DB15" s="673"/>
      <c r="DC15" s="673"/>
      <c r="DD15" s="626">
        <v>7172</v>
      </c>
      <c r="DE15" s="621"/>
      <c r="DF15" s="621"/>
      <c r="DG15" s="621"/>
      <c r="DH15" s="621"/>
      <c r="DI15" s="621"/>
      <c r="DJ15" s="621"/>
      <c r="DK15" s="621"/>
      <c r="DL15" s="621"/>
      <c r="DM15" s="621"/>
      <c r="DN15" s="621"/>
      <c r="DO15" s="621"/>
      <c r="DP15" s="622"/>
      <c r="DQ15" s="626">
        <v>174138</v>
      </c>
      <c r="DR15" s="621"/>
      <c r="DS15" s="621"/>
      <c r="DT15" s="621"/>
      <c r="DU15" s="621"/>
      <c r="DV15" s="621"/>
      <c r="DW15" s="621"/>
      <c r="DX15" s="621"/>
      <c r="DY15" s="621"/>
      <c r="DZ15" s="621"/>
      <c r="EA15" s="621"/>
      <c r="EB15" s="621"/>
      <c r="EC15" s="656"/>
    </row>
    <row r="16" spans="2:143" ht="11.25" customHeight="1">
      <c r="B16" s="617" t="s">
        <v>244</v>
      </c>
      <c r="C16" s="618"/>
      <c r="D16" s="618"/>
      <c r="E16" s="618"/>
      <c r="F16" s="618"/>
      <c r="G16" s="618"/>
      <c r="H16" s="618"/>
      <c r="I16" s="618"/>
      <c r="J16" s="618"/>
      <c r="K16" s="618"/>
      <c r="L16" s="618"/>
      <c r="M16" s="618"/>
      <c r="N16" s="618"/>
      <c r="O16" s="618"/>
      <c r="P16" s="618"/>
      <c r="Q16" s="619"/>
      <c r="R16" s="620">
        <v>1778162</v>
      </c>
      <c r="S16" s="621"/>
      <c r="T16" s="621"/>
      <c r="U16" s="621"/>
      <c r="V16" s="621"/>
      <c r="W16" s="621"/>
      <c r="X16" s="621"/>
      <c r="Y16" s="622"/>
      <c r="Z16" s="673">
        <v>53.7</v>
      </c>
      <c r="AA16" s="673"/>
      <c r="AB16" s="673"/>
      <c r="AC16" s="673"/>
      <c r="AD16" s="674">
        <v>1649210</v>
      </c>
      <c r="AE16" s="674"/>
      <c r="AF16" s="674"/>
      <c r="AG16" s="674"/>
      <c r="AH16" s="674"/>
      <c r="AI16" s="674"/>
      <c r="AJ16" s="674"/>
      <c r="AK16" s="674"/>
      <c r="AL16" s="643">
        <v>80.3</v>
      </c>
      <c r="AM16" s="675"/>
      <c r="AN16" s="675"/>
      <c r="AO16" s="676"/>
      <c r="AP16" s="617" t="s">
        <v>245</v>
      </c>
      <c r="AQ16" s="618"/>
      <c r="AR16" s="618"/>
      <c r="AS16" s="618"/>
      <c r="AT16" s="618"/>
      <c r="AU16" s="618"/>
      <c r="AV16" s="618"/>
      <c r="AW16" s="618"/>
      <c r="AX16" s="618"/>
      <c r="AY16" s="618"/>
      <c r="AZ16" s="618"/>
      <c r="BA16" s="618"/>
      <c r="BB16" s="618"/>
      <c r="BC16" s="618"/>
      <c r="BD16" s="618"/>
      <c r="BE16" s="618"/>
      <c r="BF16" s="619"/>
      <c r="BG16" s="620" t="s">
        <v>112</v>
      </c>
      <c r="BH16" s="621"/>
      <c r="BI16" s="621"/>
      <c r="BJ16" s="621"/>
      <c r="BK16" s="621"/>
      <c r="BL16" s="621"/>
      <c r="BM16" s="621"/>
      <c r="BN16" s="622"/>
      <c r="BO16" s="673" t="s">
        <v>112</v>
      </c>
      <c r="BP16" s="673"/>
      <c r="BQ16" s="673"/>
      <c r="BR16" s="673"/>
      <c r="BS16" s="626" t="s">
        <v>112</v>
      </c>
      <c r="BT16" s="621"/>
      <c r="BU16" s="621"/>
      <c r="BV16" s="621"/>
      <c r="BW16" s="621"/>
      <c r="BX16" s="621"/>
      <c r="BY16" s="621"/>
      <c r="BZ16" s="621"/>
      <c r="CA16" s="621"/>
      <c r="CB16" s="656"/>
      <c r="CD16" s="657" t="s">
        <v>246</v>
      </c>
      <c r="CE16" s="654"/>
      <c r="CF16" s="654"/>
      <c r="CG16" s="654"/>
      <c r="CH16" s="654"/>
      <c r="CI16" s="654"/>
      <c r="CJ16" s="654"/>
      <c r="CK16" s="654"/>
      <c r="CL16" s="654"/>
      <c r="CM16" s="654"/>
      <c r="CN16" s="654"/>
      <c r="CO16" s="654"/>
      <c r="CP16" s="654"/>
      <c r="CQ16" s="655"/>
      <c r="CR16" s="620" t="s">
        <v>112</v>
      </c>
      <c r="CS16" s="621"/>
      <c r="CT16" s="621"/>
      <c r="CU16" s="621"/>
      <c r="CV16" s="621"/>
      <c r="CW16" s="621"/>
      <c r="CX16" s="621"/>
      <c r="CY16" s="622"/>
      <c r="CZ16" s="673" t="s">
        <v>112</v>
      </c>
      <c r="DA16" s="673"/>
      <c r="DB16" s="673"/>
      <c r="DC16" s="673"/>
      <c r="DD16" s="626" t="s">
        <v>112</v>
      </c>
      <c r="DE16" s="621"/>
      <c r="DF16" s="621"/>
      <c r="DG16" s="621"/>
      <c r="DH16" s="621"/>
      <c r="DI16" s="621"/>
      <c r="DJ16" s="621"/>
      <c r="DK16" s="621"/>
      <c r="DL16" s="621"/>
      <c r="DM16" s="621"/>
      <c r="DN16" s="621"/>
      <c r="DO16" s="621"/>
      <c r="DP16" s="622"/>
      <c r="DQ16" s="626" t="s">
        <v>112</v>
      </c>
      <c r="DR16" s="621"/>
      <c r="DS16" s="621"/>
      <c r="DT16" s="621"/>
      <c r="DU16" s="621"/>
      <c r="DV16" s="621"/>
      <c r="DW16" s="621"/>
      <c r="DX16" s="621"/>
      <c r="DY16" s="621"/>
      <c r="DZ16" s="621"/>
      <c r="EA16" s="621"/>
      <c r="EB16" s="621"/>
      <c r="EC16" s="656"/>
    </row>
    <row r="17" spans="2:133" ht="11.25" customHeight="1">
      <c r="B17" s="617" t="s">
        <v>247</v>
      </c>
      <c r="C17" s="618"/>
      <c r="D17" s="618"/>
      <c r="E17" s="618"/>
      <c r="F17" s="618"/>
      <c r="G17" s="618"/>
      <c r="H17" s="618"/>
      <c r="I17" s="618"/>
      <c r="J17" s="618"/>
      <c r="K17" s="618"/>
      <c r="L17" s="618"/>
      <c r="M17" s="618"/>
      <c r="N17" s="618"/>
      <c r="O17" s="618"/>
      <c r="P17" s="618"/>
      <c r="Q17" s="619"/>
      <c r="R17" s="620">
        <v>1649210</v>
      </c>
      <c r="S17" s="621"/>
      <c r="T17" s="621"/>
      <c r="U17" s="621"/>
      <c r="V17" s="621"/>
      <c r="W17" s="621"/>
      <c r="X17" s="621"/>
      <c r="Y17" s="622"/>
      <c r="Z17" s="673">
        <v>49.8</v>
      </c>
      <c r="AA17" s="673"/>
      <c r="AB17" s="673"/>
      <c r="AC17" s="673"/>
      <c r="AD17" s="674">
        <v>1649210</v>
      </c>
      <c r="AE17" s="674"/>
      <c r="AF17" s="674"/>
      <c r="AG17" s="674"/>
      <c r="AH17" s="674"/>
      <c r="AI17" s="674"/>
      <c r="AJ17" s="674"/>
      <c r="AK17" s="674"/>
      <c r="AL17" s="643">
        <v>80.3</v>
      </c>
      <c r="AM17" s="675"/>
      <c r="AN17" s="675"/>
      <c r="AO17" s="676"/>
      <c r="AP17" s="617" t="s">
        <v>248</v>
      </c>
      <c r="AQ17" s="618"/>
      <c r="AR17" s="618"/>
      <c r="AS17" s="618"/>
      <c r="AT17" s="618"/>
      <c r="AU17" s="618"/>
      <c r="AV17" s="618"/>
      <c r="AW17" s="618"/>
      <c r="AX17" s="618"/>
      <c r="AY17" s="618"/>
      <c r="AZ17" s="618"/>
      <c r="BA17" s="618"/>
      <c r="BB17" s="618"/>
      <c r="BC17" s="618"/>
      <c r="BD17" s="618"/>
      <c r="BE17" s="618"/>
      <c r="BF17" s="619"/>
      <c r="BG17" s="620" t="s">
        <v>112</v>
      </c>
      <c r="BH17" s="621"/>
      <c r="BI17" s="621"/>
      <c r="BJ17" s="621"/>
      <c r="BK17" s="621"/>
      <c r="BL17" s="621"/>
      <c r="BM17" s="621"/>
      <c r="BN17" s="622"/>
      <c r="BO17" s="673" t="s">
        <v>112</v>
      </c>
      <c r="BP17" s="673"/>
      <c r="BQ17" s="673"/>
      <c r="BR17" s="673"/>
      <c r="BS17" s="626" t="s">
        <v>112</v>
      </c>
      <c r="BT17" s="621"/>
      <c r="BU17" s="621"/>
      <c r="BV17" s="621"/>
      <c r="BW17" s="621"/>
      <c r="BX17" s="621"/>
      <c r="BY17" s="621"/>
      <c r="BZ17" s="621"/>
      <c r="CA17" s="621"/>
      <c r="CB17" s="656"/>
      <c r="CD17" s="657" t="s">
        <v>249</v>
      </c>
      <c r="CE17" s="654"/>
      <c r="CF17" s="654"/>
      <c r="CG17" s="654"/>
      <c r="CH17" s="654"/>
      <c r="CI17" s="654"/>
      <c r="CJ17" s="654"/>
      <c r="CK17" s="654"/>
      <c r="CL17" s="654"/>
      <c r="CM17" s="654"/>
      <c r="CN17" s="654"/>
      <c r="CO17" s="654"/>
      <c r="CP17" s="654"/>
      <c r="CQ17" s="655"/>
      <c r="CR17" s="620">
        <v>541770</v>
      </c>
      <c r="CS17" s="621"/>
      <c r="CT17" s="621"/>
      <c r="CU17" s="621"/>
      <c r="CV17" s="621"/>
      <c r="CW17" s="621"/>
      <c r="CX17" s="621"/>
      <c r="CY17" s="622"/>
      <c r="CZ17" s="673">
        <v>16.600000000000001</v>
      </c>
      <c r="DA17" s="673"/>
      <c r="DB17" s="673"/>
      <c r="DC17" s="673"/>
      <c r="DD17" s="626" t="s">
        <v>112</v>
      </c>
      <c r="DE17" s="621"/>
      <c r="DF17" s="621"/>
      <c r="DG17" s="621"/>
      <c r="DH17" s="621"/>
      <c r="DI17" s="621"/>
      <c r="DJ17" s="621"/>
      <c r="DK17" s="621"/>
      <c r="DL17" s="621"/>
      <c r="DM17" s="621"/>
      <c r="DN17" s="621"/>
      <c r="DO17" s="621"/>
      <c r="DP17" s="622"/>
      <c r="DQ17" s="626">
        <v>486762</v>
      </c>
      <c r="DR17" s="621"/>
      <c r="DS17" s="621"/>
      <c r="DT17" s="621"/>
      <c r="DU17" s="621"/>
      <c r="DV17" s="621"/>
      <c r="DW17" s="621"/>
      <c r="DX17" s="621"/>
      <c r="DY17" s="621"/>
      <c r="DZ17" s="621"/>
      <c r="EA17" s="621"/>
      <c r="EB17" s="621"/>
      <c r="EC17" s="656"/>
    </row>
    <row r="18" spans="2:133" ht="11.25" customHeight="1">
      <c r="B18" s="617" t="s">
        <v>250</v>
      </c>
      <c r="C18" s="618"/>
      <c r="D18" s="618"/>
      <c r="E18" s="618"/>
      <c r="F18" s="618"/>
      <c r="G18" s="618"/>
      <c r="H18" s="618"/>
      <c r="I18" s="618"/>
      <c r="J18" s="618"/>
      <c r="K18" s="618"/>
      <c r="L18" s="618"/>
      <c r="M18" s="618"/>
      <c r="N18" s="618"/>
      <c r="O18" s="618"/>
      <c r="P18" s="618"/>
      <c r="Q18" s="619"/>
      <c r="R18" s="620">
        <v>128952</v>
      </c>
      <c r="S18" s="621"/>
      <c r="T18" s="621"/>
      <c r="U18" s="621"/>
      <c r="V18" s="621"/>
      <c r="W18" s="621"/>
      <c r="X18" s="621"/>
      <c r="Y18" s="622"/>
      <c r="Z18" s="673">
        <v>3.9</v>
      </c>
      <c r="AA18" s="673"/>
      <c r="AB18" s="673"/>
      <c r="AC18" s="673"/>
      <c r="AD18" s="674" t="s">
        <v>112</v>
      </c>
      <c r="AE18" s="674"/>
      <c r="AF18" s="674"/>
      <c r="AG18" s="674"/>
      <c r="AH18" s="674"/>
      <c r="AI18" s="674"/>
      <c r="AJ18" s="674"/>
      <c r="AK18" s="674"/>
      <c r="AL18" s="643" t="s">
        <v>112</v>
      </c>
      <c r="AM18" s="675"/>
      <c r="AN18" s="675"/>
      <c r="AO18" s="676"/>
      <c r="AP18" s="617" t="s">
        <v>251</v>
      </c>
      <c r="AQ18" s="618"/>
      <c r="AR18" s="618"/>
      <c r="AS18" s="618"/>
      <c r="AT18" s="618"/>
      <c r="AU18" s="618"/>
      <c r="AV18" s="618"/>
      <c r="AW18" s="618"/>
      <c r="AX18" s="618"/>
      <c r="AY18" s="618"/>
      <c r="AZ18" s="618"/>
      <c r="BA18" s="618"/>
      <c r="BB18" s="618"/>
      <c r="BC18" s="618"/>
      <c r="BD18" s="618"/>
      <c r="BE18" s="618"/>
      <c r="BF18" s="619"/>
      <c r="BG18" s="620" t="s">
        <v>112</v>
      </c>
      <c r="BH18" s="621"/>
      <c r="BI18" s="621"/>
      <c r="BJ18" s="621"/>
      <c r="BK18" s="621"/>
      <c r="BL18" s="621"/>
      <c r="BM18" s="621"/>
      <c r="BN18" s="622"/>
      <c r="BO18" s="673" t="s">
        <v>112</v>
      </c>
      <c r="BP18" s="673"/>
      <c r="BQ18" s="673"/>
      <c r="BR18" s="673"/>
      <c r="BS18" s="626" t="s">
        <v>112</v>
      </c>
      <c r="BT18" s="621"/>
      <c r="BU18" s="621"/>
      <c r="BV18" s="621"/>
      <c r="BW18" s="621"/>
      <c r="BX18" s="621"/>
      <c r="BY18" s="621"/>
      <c r="BZ18" s="621"/>
      <c r="CA18" s="621"/>
      <c r="CB18" s="656"/>
      <c r="CD18" s="657" t="s">
        <v>252</v>
      </c>
      <c r="CE18" s="654"/>
      <c r="CF18" s="654"/>
      <c r="CG18" s="654"/>
      <c r="CH18" s="654"/>
      <c r="CI18" s="654"/>
      <c r="CJ18" s="654"/>
      <c r="CK18" s="654"/>
      <c r="CL18" s="654"/>
      <c r="CM18" s="654"/>
      <c r="CN18" s="654"/>
      <c r="CO18" s="654"/>
      <c r="CP18" s="654"/>
      <c r="CQ18" s="655"/>
      <c r="CR18" s="620" t="s">
        <v>112</v>
      </c>
      <c r="CS18" s="621"/>
      <c r="CT18" s="621"/>
      <c r="CU18" s="621"/>
      <c r="CV18" s="621"/>
      <c r="CW18" s="621"/>
      <c r="CX18" s="621"/>
      <c r="CY18" s="622"/>
      <c r="CZ18" s="673" t="s">
        <v>112</v>
      </c>
      <c r="DA18" s="673"/>
      <c r="DB18" s="673"/>
      <c r="DC18" s="673"/>
      <c r="DD18" s="626" t="s">
        <v>112</v>
      </c>
      <c r="DE18" s="621"/>
      <c r="DF18" s="621"/>
      <c r="DG18" s="621"/>
      <c r="DH18" s="621"/>
      <c r="DI18" s="621"/>
      <c r="DJ18" s="621"/>
      <c r="DK18" s="621"/>
      <c r="DL18" s="621"/>
      <c r="DM18" s="621"/>
      <c r="DN18" s="621"/>
      <c r="DO18" s="621"/>
      <c r="DP18" s="622"/>
      <c r="DQ18" s="626" t="s">
        <v>112</v>
      </c>
      <c r="DR18" s="621"/>
      <c r="DS18" s="621"/>
      <c r="DT18" s="621"/>
      <c r="DU18" s="621"/>
      <c r="DV18" s="621"/>
      <c r="DW18" s="621"/>
      <c r="DX18" s="621"/>
      <c r="DY18" s="621"/>
      <c r="DZ18" s="621"/>
      <c r="EA18" s="621"/>
      <c r="EB18" s="621"/>
      <c r="EC18" s="656"/>
    </row>
    <row r="19" spans="2:133" ht="11.25" customHeight="1">
      <c r="B19" s="617" t="s">
        <v>253</v>
      </c>
      <c r="C19" s="618"/>
      <c r="D19" s="618"/>
      <c r="E19" s="618"/>
      <c r="F19" s="618"/>
      <c r="G19" s="618"/>
      <c r="H19" s="618"/>
      <c r="I19" s="618"/>
      <c r="J19" s="618"/>
      <c r="K19" s="618"/>
      <c r="L19" s="618"/>
      <c r="M19" s="618"/>
      <c r="N19" s="618"/>
      <c r="O19" s="618"/>
      <c r="P19" s="618"/>
      <c r="Q19" s="619"/>
      <c r="R19" s="620" t="s">
        <v>112</v>
      </c>
      <c r="S19" s="621"/>
      <c r="T19" s="621"/>
      <c r="U19" s="621"/>
      <c r="V19" s="621"/>
      <c r="W19" s="621"/>
      <c r="X19" s="621"/>
      <c r="Y19" s="622"/>
      <c r="Z19" s="673" t="s">
        <v>112</v>
      </c>
      <c r="AA19" s="673"/>
      <c r="AB19" s="673"/>
      <c r="AC19" s="673"/>
      <c r="AD19" s="674" t="s">
        <v>112</v>
      </c>
      <c r="AE19" s="674"/>
      <c r="AF19" s="674"/>
      <c r="AG19" s="674"/>
      <c r="AH19" s="674"/>
      <c r="AI19" s="674"/>
      <c r="AJ19" s="674"/>
      <c r="AK19" s="674"/>
      <c r="AL19" s="643" t="s">
        <v>112</v>
      </c>
      <c r="AM19" s="675"/>
      <c r="AN19" s="675"/>
      <c r="AO19" s="676"/>
      <c r="AP19" s="617" t="s">
        <v>254</v>
      </c>
      <c r="AQ19" s="618"/>
      <c r="AR19" s="618"/>
      <c r="AS19" s="618"/>
      <c r="AT19" s="618"/>
      <c r="AU19" s="618"/>
      <c r="AV19" s="618"/>
      <c r="AW19" s="618"/>
      <c r="AX19" s="618"/>
      <c r="AY19" s="618"/>
      <c r="AZ19" s="618"/>
      <c r="BA19" s="618"/>
      <c r="BB19" s="618"/>
      <c r="BC19" s="618"/>
      <c r="BD19" s="618"/>
      <c r="BE19" s="618"/>
      <c r="BF19" s="619"/>
      <c r="BG19" s="620">
        <v>4722</v>
      </c>
      <c r="BH19" s="621"/>
      <c r="BI19" s="621"/>
      <c r="BJ19" s="621"/>
      <c r="BK19" s="621"/>
      <c r="BL19" s="621"/>
      <c r="BM19" s="621"/>
      <c r="BN19" s="622"/>
      <c r="BO19" s="673">
        <v>1.7</v>
      </c>
      <c r="BP19" s="673"/>
      <c r="BQ19" s="673"/>
      <c r="BR19" s="673"/>
      <c r="BS19" s="626" t="s">
        <v>112</v>
      </c>
      <c r="BT19" s="621"/>
      <c r="BU19" s="621"/>
      <c r="BV19" s="621"/>
      <c r="BW19" s="621"/>
      <c r="BX19" s="621"/>
      <c r="BY19" s="621"/>
      <c r="BZ19" s="621"/>
      <c r="CA19" s="621"/>
      <c r="CB19" s="656"/>
      <c r="CD19" s="657" t="s">
        <v>255</v>
      </c>
      <c r="CE19" s="654"/>
      <c r="CF19" s="654"/>
      <c r="CG19" s="654"/>
      <c r="CH19" s="654"/>
      <c r="CI19" s="654"/>
      <c r="CJ19" s="654"/>
      <c r="CK19" s="654"/>
      <c r="CL19" s="654"/>
      <c r="CM19" s="654"/>
      <c r="CN19" s="654"/>
      <c r="CO19" s="654"/>
      <c r="CP19" s="654"/>
      <c r="CQ19" s="655"/>
      <c r="CR19" s="620" t="s">
        <v>112</v>
      </c>
      <c r="CS19" s="621"/>
      <c r="CT19" s="621"/>
      <c r="CU19" s="621"/>
      <c r="CV19" s="621"/>
      <c r="CW19" s="621"/>
      <c r="CX19" s="621"/>
      <c r="CY19" s="622"/>
      <c r="CZ19" s="673" t="s">
        <v>112</v>
      </c>
      <c r="DA19" s="673"/>
      <c r="DB19" s="673"/>
      <c r="DC19" s="673"/>
      <c r="DD19" s="626" t="s">
        <v>112</v>
      </c>
      <c r="DE19" s="621"/>
      <c r="DF19" s="621"/>
      <c r="DG19" s="621"/>
      <c r="DH19" s="621"/>
      <c r="DI19" s="621"/>
      <c r="DJ19" s="621"/>
      <c r="DK19" s="621"/>
      <c r="DL19" s="621"/>
      <c r="DM19" s="621"/>
      <c r="DN19" s="621"/>
      <c r="DO19" s="621"/>
      <c r="DP19" s="622"/>
      <c r="DQ19" s="626" t="s">
        <v>112</v>
      </c>
      <c r="DR19" s="621"/>
      <c r="DS19" s="621"/>
      <c r="DT19" s="621"/>
      <c r="DU19" s="621"/>
      <c r="DV19" s="621"/>
      <c r="DW19" s="621"/>
      <c r="DX19" s="621"/>
      <c r="DY19" s="621"/>
      <c r="DZ19" s="621"/>
      <c r="EA19" s="621"/>
      <c r="EB19" s="621"/>
      <c r="EC19" s="656"/>
    </row>
    <row r="20" spans="2:133" ht="11.25" customHeight="1">
      <c r="B20" s="617" t="s">
        <v>256</v>
      </c>
      <c r="C20" s="618"/>
      <c r="D20" s="618"/>
      <c r="E20" s="618"/>
      <c r="F20" s="618"/>
      <c r="G20" s="618"/>
      <c r="H20" s="618"/>
      <c r="I20" s="618"/>
      <c r="J20" s="618"/>
      <c r="K20" s="618"/>
      <c r="L20" s="618"/>
      <c r="M20" s="618"/>
      <c r="N20" s="618"/>
      <c r="O20" s="618"/>
      <c r="P20" s="618"/>
      <c r="Q20" s="619"/>
      <c r="R20" s="620">
        <v>2175854</v>
      </c>
      <c r="S20" s="621"/>
      <c r="T20" s="621"/>
      <c r="U20" s="621"/>
      <c r="V20" s="621"/>
      <c r="W20" s="621"/>
      <c r="X20" s="621"/>
      <c r="Y20" s="622"/>
      <c r="Z20" s="673">
        <v>65.7</v>
      </c>
      <c r="AA20" s="673"/>
      <c r="AB20" s="673"/>
      <c r="AC20" s="673"/>
      <c r="AD20" s="674">
        <v>2046902</v>
      </c>
      <c r="AE20" s="674"/>
      <c r="AF20" s="674"/>
      <c r="AG20" s="674"/>
      <c r="AH20" s="674"/>
      <c r="AI20" s="674"/>
      <c r="AJ20" s="674"/>
      <c r="AK20" s="674"/>
      <c r="AL20" s="643">
        <v>99.7</v>
      </c>
      <c r="AM20" s="675"/>
      <c r="AN20" s="675"/>
      <c r="AO20" s="676"/>
      <c r="AP20" s="617" t="s">
        <v>257</v>
      </c>
      <c r="AQ20" s="618"/>
      <c r="AR20" s="618"/>
      <c r="AS20" s="618"/>
      <c r="AT20" s="618"/>
      <c r="AU20" s="618"/>
      <c r="AV20" s="618"/>
      <c r="AW20" s="618"/>
      <c r="AX20" s="618"/>
      <c r="AY20" s="618"/>
      <c r="AZ20" s="618"/>
      <c r="BA20" s="618"/>
      <c r="BB20" s="618"/>
      <c r="BC20" s="618"/>
      <c r="BD20" s="618"/>
      <c r="BE20" s="618"/>
      <c r="BF20" s="619"/>
      <c r="BG20" s="620">
        <v>4722</v>
      </c>
      <c r="BH20" s="621"/>
      <c r="BI20" s="621"/>
      <c r="BJ20" s="621"/>
      <c r="BK20" s="621"/>
      <c r="BL20" s="621"/>
      <c r="BM20" s="621"/>
      <c r="BN20" s="622"/>
      <c r="BO20" s="673">
        <v>1.7</v>
      </c>
      <c r="BP20" s="673"/>
      <c r="BQ20" s="673"/>
      <c r="BR20" s="673"/>
      <c r="BS20" s="626" t="s">
        <v>112</v>
      </c>
      <c r="BT20" s="621"/>
      <c r="BU20" s="621"/>
      <c r="BV20" s="621"/>
      <c r="BW20" s="621"/>
      <c r="BX20" s="621"/>
      <c r="BY20" s="621"/>
      <c r="BZ20" s="621"/>
      <c r="CA20" s="621"/>
      <c r="CB20" s="656"/>
      <c r="CD20" s="657" t="s">
        <v>258</v>
      </c>
      <c r="CE20" s="654"/>
      <c r="CF20" s="654"/>
      <c r="CG20" s="654"/>
      <c r="CH20" s="654"/>
      <c r="CI20" s="654"/>
      <c r="CJ20" s="654"/>
      <c r="CK20" s="654"/>
      <c r="CL20" s="654"/>
      <c r="CM20" s="654"/>
      <c r="CN20" s="654"/>
      <c r="CO20" s="654"/>
      <c r="CP20" s="654"/>
      <c r="CQ20" s="655"/>
      <c r="CR20" s="620">
        <v>3259214</v>
      </c>
      <c r="CS20" s="621"/>
      <c r="CT20" s="621"/>
      <c r="CU20" s="621"/>
      <c r="CV20" s="621"/>
      <c r="CW20" s="621"/>
      <c r="CX20" s="621"/>
      <c r="CY20" s="622"/>
      <c r="CZ20" s="673">
        <v>100</v>
      </c>
      <c r="DA20" s="673"/>
      <c r="DB20" s="673"/>
      <c r="DC20" s="673"/>
      <c r="DD20" s="626">
        <v>296282</v>
      </c>
      <c r="DE20" s="621"/>
      <c r="DF20" s="621"/>
      <c r="DG20" s="621"/>
      <c r="DH20" s="621"/>
      <c r="DI20" s="621"/>
      <c r="DJ20" s="621"/>
      <c r="DK20" s="621"/>
      <c r="DL20" s="621"/>
      <c r="DM20" s="621"/>
      <c r="DN20" s="621"/>
      <c r="DO20" s="621"/>
      <c r="DP20" s="622"/>
      <c r="DQ20" s="626">
        <v>2330015</v>
      </c>
      <c r="DR20" s="621"/>
      <c r="DS20" s="621"/>
      <c r="DT20" s="621"/>
      <c r="DU20" s="621"/>
      <c r="DV20" s="621"/>
      <c r="DW20" s="621"/>
      <c r="DX20" s="621"/>
      <c r="DY20" s="621"/>
      <c r="DZ20" s="621"/>
      <c r="EA20" s="621"/>
      <c r="EB20" s="621"/>
      <c r="EC20" s="656"/>
    </row>
    <row r="21" spans="2:133" ht="11.25" customHeight="1">
      <c r="B21" s="617" t="s">
        <v>259</v>
      </c>
      <c r="C21" s="618"/>
      <c r="D21" s="618"/>
      <c r="E21" s="618"/>
      <c r="F21" s="618"/>
      <c r="G21" s="618"/>
      <c r="H21" s="618"/>
      <c r="I21" s="618"/>
      <c r="J21" s="618"/>
      <c r="K21" s="618"/>
      <c r="L21" s="618"/>
      <c r="M21" s="618"/>
      <c r="N21" s="618"/>
      <c r="O21" s="618"/>
      <c r="P21" s="618"/>
      <c r="Q21" s="619"/>
      <c r="R21" s="620">
        <v>503</v>
      </c>
      <c r="S21" s="621"/>
      <c r="T21" s="621"/>
      <c r="U21" s="621"/>
      <c r="V21" s="621"/>
      <c r="W21" s="621"/>
      <c r="X21" s="621"/>
      <c r="Y21" s="622"/>
      <c r="Z21" s="673">
        <v>0</v>
      </c>
      <c r="AA21" s="673"/>
      <c r="AB21" s="673"/>
      <c r="AC21" s="673"/>
      <c r="AD21" s="674">
        <v>503</v>
      </c>
      <c r="AE21" s="674"/>
      <c r="AF21" s="674"/>
      <c r="AG21" s="674"/>
      <c r="AH21" s="674"/>
      <c r="AI21" s="674"/>
      <c r="AJ21" s="674"/>
      <c r="AK21" s="674"/>
      <c r="AL21" s="643">
        <v>0</v>
      </c>
      <c r="AM21" s="675"/>
      <c r="AN21" s="675"/>
      <c r="AO21" s="676"/>
      <c r="AP21" s="711" t="s">
        <v>260</v>
      </c>
      <c r="AQ21" s="721"/>
      <c r="AR21" s="721"/>
      <c r="AS21" s="721"/>
      <c r="AT21" s="721"/>
      <c r="AU21" s="721"/>
      <c r="AV21" s="721"/>
      <c r="AW21" s="721"/>
      <c r="AX21" s="721"/>
      <c r="AY21" s="721"/>
      <c r="AZ21" s="721"/>
      <c r="BA21" s="721"/>
      <c r="BB21" s="721"/>
      <c r="BC21" s="721"/>
      <c r="BD21" s="721"/>
      <c r="BE21" s="721"/>
      <c r="BF21" s="713"/>
      <c r="BG21" s="620">
        <v>4722</v>
      </c>
      <c r="BH21" s="621"/>
      <c r="BI21" s="621"/>
      <c r="BJ21" s="621"/>
      <c r="BK21" s="621"/>
      <c r="BL21" s="621"/>
      <c r="BM21" s="621"/>
      <c r="BN21" s="622"/>
      <c r="BO21" s="673">
        <v>1.7</v>
      </c>
      <c r="BP21" s="673"/>
      <c r="BQ21" s="673"/>
      <c r="BR21" s="673"/>
      <c r="BS21" s="626" t="s">
        <v>112</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c r="B22" s="617" t="s">
        <v>261</v>
      </c>
      <c r="C22" s="618"/>
      <c r="D22" s="618"/>
      <c r="E22" s="618"/>
      <c r="F22" s="618"/>
      <c r="G22" s="618"/>
      <c r="H22" s="618"/>
      <c r="I22" s="618"/>
      <c r="J22" s="618"/>
      <c r="K22" s="618"/>
      <c r="L22" s="618"/>
      <c r="M22" s="618"/>
      <c r="N22" s="618"/>
      <c r="O22" s="618"/>
      <c r="P22" s="618"/>
      <c r="Q22" s="619"/>
      <c r="R22" s="620">
        <v>12167</v>
      </c>
      <c r="S22" s="621"/>
      <c r="T22" s="621"/>
      <c r="U22" s="621"/>
      <c r="V22" s="621"/>
      <c r="W22" s="621"/>
      <c r="X22" s="621"/>
      <c r="Y22" s="622"/>
      <c r="Z22" s="673">
        <v>0.4</v>
      </c>
      <c r="AA22" s="673"/>
      <c r="AB22" s="673"/>
      <c r="AC22" s="673"/>
      <c r="AD22" s="674" t="s">
        <v>112</v>
      </c>
      <c r="AE22" s="674"/>
      <c r="AF22" s="674"/>
      <c r="AG22" s="674"/>
      <c r="AH22" s="674"/>
      <c r="AI22" s="674"/>
      <c r="AJ22" s="674"/>
      <c r="AK22" s="674"/>
      <c r="AL22" s="643" t="s">
        <v>112</v>
      </c>
      <c r="AM22" s="675"/>
      <c r="AN22" s="675"/>
      <c r="AO22" s="676"/>
      <c r="AP22" s="711" t="s">
        <v>262</v>
      </c>
      <c r="AQ22" s="721"/>
      <c r="AR22" s="721"/>
      <c r="AS22" s="721"/>
      <c r="AT22" s="721"/>
      <c r="AU22" s="721"/>
      <c r="AV22" s="721"/>
      <c r="AW22" s="721"/>
      <c r="AX22" s="721"/>
      <c r="AY22" s="721"/>
      <c r="AZ22" s="721"/>
      <c r="BA22" s="721"/>
      <c r="BB22" s="721"/>
      <c r="BC22" s="721"/>
      <c r="BD22" s="721"/>
      <c r="BE22" s="721"/>
      <c r="BF22" s="713"/>
      <c r="BG22" s="620" t="s">
        <v>112</v>
      </c>
      <c r="BH22" s="621"/>
      <c r="BI22" s="621"/>
      <c r="BJ22" s="621"/>
      <c r="BK22" s="621"/>
      <c r="BL22" s="621"/>
      <c r="BM22" s="621"/>
      <c r="BN22" s="622"/>
      <c r="BO22" s="673" t="s">
        <v>112</v>
      </c>
      <c r="BP22" s="673"/>
      <c r="BQ22" s="673"/>
      <c r="BR22" s="673"/>
      <c r="BS22" s="626" t="s">
        <v>112</v>
      </c>
      <c r="BT22" s="621"/>
      <c r="BU22" s="621"/>
      <c r="BV22" s="621"/>
      <c r="BW22" s="621"/>
      <c r="BX22" s="621"/>
      <c r="BY22" s="621"/>
      <c r="BZ22" s="621"/>
      <c r="CA22" s="621"/>
      <c r="CB22" s="656"/>
      <c r="CD22" s="725" t="s">
        <v>263</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c r="B23" s="617" t="s">
        <v>264</v>
      </c>
      <c r="C23" s="618"/>
      <c r="D23" s="618"/>
      <c r="E23" s="618"/>
      <c r="F23" s="618"/>
      <c r="G23" s="618"/>
      <c r="H23" s="618"/>
      <c r="I23" s="618"/>
      <c r="J23" s="618"/>
      <c r="K23" s="618"/>
      <c r="L23" s="618"/>
      <c r="M23" s="618"/>
      <c r="N23" s="618"/>
      <c r="O23" s="618"/>
      <c r="P23" s="618"/>
      <c r="Q23" s="619"/>
      <c r="R23" s="620">
        <v>64133</v>
      </c>
      <c r="S23" s="621"/>
      <c r="T23" s="621"/>
      <c r="U23" s="621"/>
      <c r="V23" s="621"/>
      <c r="W23" s="621"/>
      <c r="X23" s="621"/>
      <c r="Y23" s="622"/>
      <c r="Z23" s="673">
        <v>1.9</v>
      </c>
      <c r="AA23" s="673"/>
      <c r="AB23" s="673"/>
      <c r="AC23" s="673"/>
      <c r="AD23" s="674">
        <v>1935</v>
      </c>
      <c r="AE23" s="674"/>
      <c r="AF23" s="674"/>
      <c r="AG23" s="674"/>
      <c r="AH23" s="674"/>
      <c r="AI23" s="674"/>
      <c r="AJ23" s="674"/>
      <c r="AK23" s="674"/>
      <c r="AL23" s="643">
        <v>0.1</v>
      </c>
      <c r="AM23" s="675"/>
      <c r="AN23" s="675"/>
      <c r="AO23" s="676"/>
      <c r="AP23" s="711" t="s">
        <v>265</v>
      </c>
      <c r="AQ23" s="721"/>
      <c r="AR23" s="721"/>
      <c r="AS23" s="721"/>
      <c r="AT23" s="721"/>
      <c r="AU23" s="721"/>
      <c r="AV23" s="721"/>
      <c r="AW23" s="721"/>
      <c r="AX23" s="721"/>
      <c r="AY23" s="721"/>
      <c r="AZ23" s="721"/>
      <c r="BA23" s="721"/>
      <c r="BB23" s="721"/>
      <c r="BC23" s="721"/>
      <c r="BD23" s="721"/>
      <c r="BE23" s="721"/>
      <c r="BF23" s="713"/>
      <c r="BG23" s="620" t="s">
        <v>112</v>
      </c>
      <c r="BH23" s="621"/>
      <c r="BI23" s="621"/>
      <c r="BJ23" s="621"/>
      <c r="BK23" s="621"/>
      <c r="BL23" s="621"/>
      <c r="BM23" s="621"/>
      <c r="BN23" s="622"/>
      <c r="BO23" s="673" t="s">
        <v>112</v>
      </c>
      <c r="BP23" s="673"/>
      <c r="BQ23" s="673"/>
      <c r="BR23" s="673"/>
      <c r="BS23" s="626" t="s">
        <v>112</v>
      </c>
      <c r="BT23" s="621"/>
      <c r="BU23" s="621"/>
      <c r="BV23" s="621"/>
      <c r="BW23" s="621"/>
      <c r="BX23" s="621"/>
      <c r="BY23" s="621"/>
      <c r="BZ23" s="621"/>
      <c r="CA23" s="621"/>
      <c r="CB23" s="656"/>
      <c r="CD23" s="725" t="s">
        <v>204</v>
      </c>
      <c r="CE23" s="726"/>
      <c r="CF23" s="726"/>
      <c r="CG23" s="726"/>
      <c r="CH23" s="726"/>
      <c r="CI23" s="726"/>
      <c r="CJ23" s="726"/>
      <c r="CK23" s="726"/>
      <c r="CL23" s="726"/>
      <c r="CM23" s="726"/>
      <c r="CN23" s="726"/>
      <c r="CO23" s="726"/>
      <c r="CP23" s="726"/>
      <c r="CQ23" s="727"/>
      <c r="CR23" s="725" t="s">
        <v>266</v>
      </c>
      <c r="CS23" s="726"/>
      <c r="CT23" s="726"/>
      <c r="CU23" s="726"/>
      <c r="CV23" s="726"/>
      <c r="CW23" s="726"/>
      <c r="CX23" s="726"/>
      <c r="CY23" s="727"/>
      <c r="CZ23" s="725" t="s">
        <v>267</v>
      </c>
      <c r="DA23" s="726"/>
      <c r="DB23" s="726"/>
      <c r="DC23" s="727"/>
      <c r="DD23" s="725" t="s">
        <v>268</v>
      </c>
      <c r="DE23" s="726"/>
      <c r="DF23" s="726"/>
      <c r="DG23" s="726"/>
      <c r="DH23" s="726"/>
      <c r="DI23" s="726"/>
      <c r="DJ23" s="726"/>
      <c r="DK23" s="727"/>
      <c r="DL23" s="728" t="s">
        <v>269</v>
      </c>
      <c r="DM23" s="729"/>
      <c r="DN23" s="729"/>
      <c r="DO23" s="729"/>
      <c r="DP23" s="729"/>
      <c r="DQ23" s="729"/>
      <c r="DR23" s="729"/>
      <c r="DS23" s="729"/>
      <c r="DT23" s="729"/>
      <c r="DU23" s="729"/>
      <c r="DV23" s="730"/>
      <c r="DW23" s="725" t="s">
        <v>270</v>
      </c>
      <c r="DX23" s="726"/>
      <c r="DY23" s="726"/>
      <c r="DZ23" s="726"/>
      <c r="EA23" s="726"/>
      <c r="EB23" s="726"/>
      <c r="EC23" s="727"/>
    </row>
    <row r="24" spans="2:133" ht="11.25" customHeight="1">
      <c r="B24" s="617" t="s">
        <v>271</v>
      </c>
      <c r="C24" s="618"/>
      <c r="D24" s="618"/>
      <c r="E24" s="618"/>
      <c r="F24" s="618"/>
      <c r="G24" s="618"/>
      <c r="H24" s="618"/>
      <c r="I24" s="618"/>
      <c r="J24" s="618"/>
      <c r="K24" s="618"/>
      <c r="L24" s="618"/>
      <c r="M24" s="618"/>
      <c r="N24" s="618"/>
      <c r="O24" s="618"/>
      <c r="P24" s="618"/>
      <c r="Q24" s="619"/>
      <c r="R24" s="620">
        <v>8712</v>
      </c>
      <c r="S24" s="621"/>
      <c r="T24" s="621"/>
      <c r="U24" s="621"/>
      <c r="V24" s="621"/>
      <c r="W24" s="621"/>
      <c r="X24" s="621"/>
      <c r="Y24" s="622"/>
      <c r="Z24" s="673">
        <v>0.3</v>
      </c>
      <c r="AA24" s="673"/>
      <c r="AB24" s="673"/>
      <c r="AC24" s="673"/>
      <c r="AD24" s="674" t="s">
        <v>112</v>
      </c>
      <c r="AE24" s="674"/>
      <c r="AF24" s="674"/>
      <c r="AG24" s="674"/>
      <c r="AH24" s="674"/>
      <c r="AI24" s="674"/>
      <c r="AJ24" s="674"/>
      <c r="AK24" s="674"/>
      <c r="AL24" s="643" t="s">
        <v>112</v>
      </c>
      <c r="AM24" s="675"/>
      <c r="AN24" s="675"/>
      <c r="AO24" s="676"/>
      <c r="AP24" s="711" t="s">
        <v>272</v>
      </c>
      <c r="AQ24" s="721"/>
      <c r="AR24" s="721"/>
      <c r="AS24" s="721"/>
      <c r="AT24" s="721"/>
      <c r="AU24" s="721"/>
      <c r="AV24" s="721"/>
      <c r="AW24" s="721"/>
      <c r="AX24" s="721"/>
      <c r="AY24" s="721"/>
      <c r="AZ24" s="721"/>
      <c r="BA24" s="721"/>
      <c r="BB24" s="721"/>
      <c r="BC24" s="721"/>
      <c r="BD24" s="721"/>
      <c r="BE24" s="721"/>
      <c r="BF24" s="713"/>
      <c r="BG24" s="620" t="s">
        <v>112</v>
      </c>
      <c r="BH24" s="621"/>
      <c r="BI24" s="621"/>
      <c r="BJ24" s="621"/>
      <c r="BK24" s="621"/>
      <c r="BL24" s="621"/>
      <c r="BM24" s="621"/>
      <c r="BN24" s="622"/>
      <c r="BO24" s="673" t="s">
        <v>112</v>
      </c>
      <c r="BP24" s="673"/>
      <c r="BQ24" s="673"/>
      <c r="BR24" s="673"/>
      <c r="BS24" s="626" t="s">
        <v>112</v>
      </c>
      <c r="BT24" s="621"/>
      <c r="BU24" s="621"/>
      <c r="BV24" s="621"/>
      <c r="BW24" s="621"/>
      <c r="BX24" s="621"/>
      <c r="BY24" s="621"/>
      <c r="BZ24" s="621"/>
      <c r="CA24" s="621"/>
      <c r="CB24" s="656"/>
      <c r="CD24" s="677" t="s">
        <v>273</v>
      </c>
      <c r="CE24" s="678"/>
      <c r="CF24" s="678"/>
      <c r="CG24" s="678"/>
      <c r="CH24" s="678"/>
      <c r="CI24" s="678"/>
      <c r="CJ24" s="678"/>
      <c r="CK24" s="678"/>
      <c r="CL24" s="678"/>
      <c r="CM24" s="678"/>
      <c r="CN24" s="678"/>
      <c r="CO24" s="678"/>
      <c r="CP24" s="678"/>
      <c r="CQ24" s="679"/>
      <c r="CR24" s="670">
        <v>1355660</v>
      </c>
      <c r="CS24" s="671"/>
      <c r="CT24" s="671"/>
      <c r="CU24" s="671"/>
      <c r="CV24" s="671"/>
      <c r="CW24" s="671"/>
      <c r="CX24" s="671"/>
      <c r="CY24" s="718"/>
      <c r="CZ24" s="722">
        <v>41.6</v>
      </c>
      <c r="DA24" s="723"/>
      <c r="DB24" s="723"/>
      <c r="DC24" s="724"/>
      <c r="DD24" s="717">
        <v>1071438</v>
      </c>
      <c r="DE24" s="671"/>
      <c r="DF24" s="671"/>
      <c r="DG24" s="671"/>
      <c r="DH24" s="671"/>
      <c r="DI24" s="671"/>
      <c r="DJ24" s="671"/>
      <c r="DK24" s="718"/>
      <c r="DL24" s="717">
        <v>1062078</v>
      </c>
      <c r="DM24" s="671"/>
      <c r="DN24" s="671"/>
      <c r="DO24" s="671"/>
      <c r="DP24" s="671"/>
      <c r="DQ24" s="671"/>
      <c r="DR24" s="671"/>
      <c r="DS24" s="671"/>
      <c r="DT24" s="671"/>
      <c r="DU24" s="671"/>
      <c r="DV24" s="718"/>
      <c r="DW24" s="719">
        <v>49.8</v>
      </c>
      <c r="DX24" s="688"/>
      <c r="DY24" s="688"/>
      <c r="DZ24" s="688"/>
      <c r="EA24" s="688"/>
      <c r="EB24" s="688"/>
      <c r="EC24" s="720"/>
    </row>
    <row r="25" spans="2:133" ht="11.25" customHeight="1">
      <c r="B25" s="617" t="s">
        <v>274</v>
      </c>
      <c r="C25" s="618"/>
      <c r="D25" s="618"/>
      <c r="E25" s="618"/>
      <c r="F25" s="618"/>
      <c r="G25" s="618"/>
      <c r="H25" s="618"/>
      <c r="I25" s="618"/>
      <c r="J25" s="618"/>
      <c r="K25" s="618"/>
      <c r="L25" s="618"/>
      <c r="M25" s="618"/>
      <c r="N25" s="618"/>
      <c r="O25" s="618"/>
      <c r="P25" s="618"/>
      <c r="Q25" s="619"/>
      <c r="R25" s="620">
        <v>296424</v>
      </c>
      <c r="S25" s="621"/>
      <c r="T25" s="621"/>
      <c r="U25" s="621"/>
      <c r="V25" s="621"/>
      <c r="W25" s="621"/>
      <c r="X25" s="621"/>
      <c r="Y25" s="622"/>
      <c r="Z25" s="673">
        <v>9</v>
      </c>
      <c r="AA25" s="673"/>
      <c r="AB25" s="673"/>
      <c r="AC25" s="673"/>
      <c r="AD25" s="674" t="s">
        <v>112</v>
      </c>
      <c r="AE25" s="674"/>
      <c r="AF25" s="674"/>
      <c r="AG25" s="674"/>
      <c r="AH25" s="674"/>
      <c r="AI25" s="674"/>
      <c r="AJ25" s="674"/>
      <c r="AK25" s="674"/>
      <c r="AL25" s="643" t="s">
        <v>112</v>
      </c>
      <c r="AM25" s="675"/>
      <c r="AN25" s="675"/>
      <c r="AO25" s="676"/>
      <c r="AP25" s="711" t="s">
        <v>275</v>
      </c>
      <c r="AQ25" s="721"/>
      <c r="AR25" s="721"/>
      <c r="AS25" s="721"/>
      <c r="AT25" s="721"/>
      <c r="AU25" s="721"/>
      <c r="AV25" s="721"/>
      <c r="AW25" s="721"/>
      <c r="AX25" s="721"/>
      <c r="AY25" s="721"/>
      <c r="AZ25" s="721"/>
      <c r="BA25" s="721"/>
      <c r="BB25" s="721"/>
      <c r="BC25" s="721"/>
      <c r="BD25" s="721"/>
      <c r="BE25" s="721"/>
      <c r="BF25" s="713"/>
      <c r="BG25" s="620" t="s">
        <v>112</v>
      </c>
      <c r="BH25" s="621"/>
      <c r="BI25" s="621"/>
      <c r="BJ25" s="621"/>
      <c r="BK25" s="621"/>
      <c r="BL25" s="621"/>
      <c r="BM25" s="621"/>
      <c r="BN25" s="622"/>
      <c r="BO25" s="673" t="s">
        <v>112</v>
      </c>
      <c r="BP25" s="673"/>
      <c r="BQ25" s="673"/>
      <c r="BR25" s="673"/>
      <c r="BS25" s="626" t="s">
        <v>112</v>
      </c>
      <c r="BT25" s="621"/>
      <c r="BU25" s="621"/>
      <c r="BV25" s="621"/>
      <c r="BW25" s="621"/>
      <c r="BX25" s="621"/>
      <c r="BY25" s="621"/>
      <c r="BZ25" s="621"/>
      <c r="CA25" s="621"/>
      <c r="CB25" s="656"/>
      <c r="CD25" s="657" t="s">
        <v>276</v>
      </c>
      <c r="CE25" s="654"/>
      <c r="CF25" s="654"/>
      <c r="CG25" s="654"/>
      <c r="CH25" s="654"/>
      <c r="CI25" s="654"/>
      <c r="CJ25" s="654"/>
      <c r="CK25" s="654"/>
      <c r="CL25" s="654"/>
      <c r="CM25" s="654"/>
      <c r="CN25" s="654"/>
      <c r="CO25" s="654"/>
      <c r="CP25" s="654"/>
      <c r="CQ25" s="655"/>
      <c r="CR25" s="620">
        <v>587605</v>
      </c>
      <c r="CS25" s="639"/>
      <c r="CT25" s="639"/>
      <c r="CU25" s="639"/>
      <c r="CV25" s="639"/>
      <c r="CW25" s="639"/>
      <c r="CX25" s="639"/>
      <c r="CY25" s="640"/>
      <c r="CZ25" s="623">
        <v>18</v>
      </c>
      <c r="DA25" s="641"/>
      <c r="DB25" s="641"/>
      <c r="DC25" s="642"/>
      <c r="DD25" s="626">
        <v>535090</v>
      </c>
      <c r="DE25" s="639"/>
      <c r="DF25" s="639"/>
      <c r="DG25" s="639"/>
      <c r="DH25" s="639"/>
      <c r="DI25" s="639"/>
      <c r="DJ25" s="639"/>
      <c r="DK25" s="640"/>
      <c r="DL25" s="626">
        <v>526893</v>
      </c>
      <c r="DM25" s="639"/>
      <c r="DN25" s="639"/>
      <c r="DO25" s="639"/>
      <c r="DP25" s="639"/>
      <c r="DQ25" s="639"/>
      <c r="DR25" s="639"/>
      <c r="DS25" s="639"/>
      <c r="DT25" s="639"/>
      <c r="DU25" s="639"/>
      <c r="DV25" s="640"/>
      <c r="DW25" s="643">
        <v>24.7</v>
      </c>
      <c r="DX25" s="644"/>
      <c r="DY25" s="644"/>
      <c r="DZ25" s="644"/>
      <c r="EA25" s="644"/>
      <c r="EB25" s="644"/>
      <c r="EC25" s="645"/>
    </row>
    <row r="26" spans="2:133" ht="11.25" customHeight="1">
      <c r="B26" s="714" t="s">
        <v>277</v>
      </c>
      <c r="C26" s="715"/>
      <c r="D26" s="715"/>
      <c r="E26" s="715"/>
      <c r="F26" s="715"/>
      <c r="G26" s="715"/>
      <c r="H26" s="715"/>
      <c r="I26" s="715"/>
      <c r="J26" s="715"/>
      <c r="K26" s="715"/>
      <c r="L26" s="715"/>
      <c r="M26" s="715"/>
      <c r="N26" s="715"/>
      <c r="O26" s="715"/>
      <c r="P26" s="715"/>
      <c r="Q26" s="716"/>
      <c r="R26" s="620" t="s">
        <v>112</v>
      </c>
      <c r="S26" s="621"/>
      <c r="T26" s="621"/>
      <c r="U26" s="621"/>
      <c r="V26" s="621"/>
      <c r="W26" s="621"/>
      <c r="X26" s="621"/>
      <c r="Y26" s="622"/>
      <c r="Z26" s="673" t="s">
        <v>112</v>
      </c>
      <c r="AA26" s="673"/>
      <c r="AB26" s="673"/>
      <c r="AC26" s="673"/>
      <c r="AD26" s="674" t="s">
        <v>112</v>
      </c>
      <c r="AE26" s="674"/>
      <c r="AF26" s="674"/>
      <c r="AG26" s="674"/>
      <c r="AH26" s="674"/>
      <c r="AI26" s="674"/>
      <c r="AJ26" s="674"/>
      <c r="AK26" s="674"/>
      <c r="AL26" s="643" t="s">
        <v>112</v>
      </c>
      <c r="AM26" s="675"/>
      <c r="AN26" s="675"/>
      <c r="AO26" s="676"/>
      <c r="AP26" s="711" t="s">
        <v>278</v>
      </c>
      <c r="AQ26" s="712"/>
      <c r="AR26" s="712"/>
      <c r="AS26" s="712"/>
      <c r="AT26" s="712"/>
      <c r="AU26" s="712"/>
      <c r="AV26" s="712"/>
      <c r="AW26" s="712"/>
      <c r="AX26" s="712"/>
      <c r="AY26" s="712"/>
      <c r="AZ26" s="712"/>
      <c r="BA26" s="712"/>
      <c r="BB26" s="712"/>
      <c r="BC26" s="712"/>
      <c r="BD26" s="712"/>
      <c r="BE26" s="712"/>
      <c r="BF26" s="713"/>
      <c r="BG26" s="620" t="s">
        <v>112</v>
      </c>
      <c r="BH26" s="621"/>
      <c r="BI26" s="621"/>
      <c r="BJ26" s="621"/>
      <c r="BK26" s="621"/>
      <c r="BL26" s="621"/>
      <c r="BM26" s="621"/>
      <c r="BN26" s="622"/>
      <c r="BO26" s="673" t="s">
        <v>112</v>
      </c>
      <c r="BP26" s="673"/>
      <c r="BQ26" s="673"/>
      <c r="BR26" s="673"/>
      <c r="BS26" s="626" t="s">
        <v>112</v>
      </c>
      <c r="BT26" s="621"/>
      <c r="BU26" s="621"/>
      <c r="BV26" s="621"/>
      <c r="BW26" s="621"/>
      <c r="BX26" s="621"/>
      <c r="BY26" s="621"/>
      <c r="BZ26" s="621"/>
      <c r="CA26" s="621"/>
      <c r="CB26" s="656"/>
      <c r="CD26" s="657" t="s">
        <v>279</v>
      </c>
      <c r="CE26" s="654"/>
      <c r="CF26" s="654"/>
      <c r="CG26" s="654"/>
      <c r="CH26" s="654"/>
      <c r="CI26" s="654"/>
      <c r="CJ26" s="654"/>
      <c r="CK26" s="654"/>
      <c r="CL26" s="654"/>
      <c r="CM26" s="654"/>
      <c r="CN26" s="654"/>
      <c r="CO26" s="654"/>
      <c r="CP26" s="654"/>
      <c r="CQ26" s="655"/>
      <c r="CR26" s="620">
        <v>358193</v>
      </c>
      <c r="CS26" s="621"/>
      <c r="CT26" s="621"/>
      <c r="CU26" s="621"/>
      <c r="CV26" s="621"/>
      <c r="CW26" s="621"/>
      <c r="CX26" s="621"/>
      <c r="CY26" s="622"/>
      <c r="CZ26" s="623">
        <v>11</v>
      </c>
      <c r="DA26" s="641"/>
      <c r="DB26" s="641"/>
      <c r="DC26" s="642"/>
      <c r="DD26" s="626">
        <v>306245</v>
      </c>
      <c r="DE26" s="621"/>
      <c r="DF26" s="621"/>
      <c r="DG26" s="621"/>
      <c r="DH26" s="621"/>
      <c r="DI26" s="621"/>
      <c r="DJ26" s="621"/>
      <c r="DK26" s="622"/>
      <c r="DL26" s="626" t="s">
        <v>216</v>
      </c>
      <c r="DM26" s="621"/>
      <c r="DN26" s="621"/>
      <c r="DO26" s="621"/>
      <c r="DP26" s="621"/>
      <c r="DQ26" s="621"/>
      <c r="DR26" s="621"/>
      <c r="DS26" s="621"/>
      <c r="DT26" s="621"/>
      <c r="DU26" s="621"/>
      <c r="DV26" s="622"/>
      <c r="DW26" s="643" t="s">
        <v>216</v>
      </c>
      <c r="DX26" s="644"/>
      <c r="DY26" s="644"/>
      <c r="DZ26" s="644"/>
      <c r="EA26" s="644"/>
      <c r="EB26" s="644"/>
      <c r="EC26" s="645"/>
    </row>
    <row r="27" spans="2:133" ht="11.25" customHeight="1">
      <c r="B27" s="617" t="s">
        <v>280</v>
      </c>
      <c r="C27" s="618"/>
      <c r="D27" s="618"/>
      <c r="E27" s="618"/>
      <c r="F27" s="618"/>
      <c r="G27" s="618"/>
      <c r="H27" s="618"/>
      <c r="I27" s="618"/>
      <c r="J27" s="618"/>
      <c r="K27" s="618"/>
      <c r="L27" s="618"/>
      <c r="M27" s="618"/>
      <c r="N27" s="618"/>
      <c r="O27" s="618"/>
      <c r="P27" s="618"/>
      <c r="Q27" s="619"/>
      <c r="R27" s="620">
        <v>219071</v>
      </c>
      <c r="S27" s="621"/>
      <c r="T27" s="621"/>
      <c r="U27" s="621"/>
      <c r="V27" s="621"/>
      <c r="W27" s="621"/>
      <c r="X27" s="621"/>
      <c r="Y27" s="622"/>
      <c r="Z27" s="673">
        <v>6.6</v>
      </c>
      <c r="AA27" s="673"/>
      <c r="AB27" s="673"/>
      <c r="AC27" s="673"/>
      <c r="AD27" s="674" t="s">
        <v>112</v>
      </c>
      <c r="AE27" s="674"/>
      <c r="AF27" s="674"/>
      <c r="AG27" s="674"/>
      <c r="AH27" s="674"/>
      <c r="AI27" s="674"/>
      <c r="AJ27" s="674"/>
      <c r="AK27" s="674"/>
      <c r="AL27" s="643" t="s">
        <v>112</v>
      </c>
      <c r="AM27" s="675"/>
      <c r="AN27" s="675"/>
      <c r="AO27" s="676"/>
      <c r="AP27" s="617" t="s">
        <v>281</v>
      </c>
      <c r="AQ27" s="618"/>
      <c r="AR27" s="618"/>
      <c r="AS27" s="618"/>
      <c r="AT27" s="618"/>
      <c r="AU27" s="618"/>
      <c r="AV27" s="618"/>
      <c r="AW27" s="618"/>
      <c r="AX27" s="618"/>
      <c r="AY27" s="618"/>
      <c r="AZ27" s="618"/>
      <c r="BA27" s="618"/>
      <c r="BB27" s="618"/>
      <c r="BC27" s="618"/>
      <c r="BD27" s="618"/>
      <c r="BE27" s="618"/>
      <c r="BF27" s="619"/>
      <c r="BG27" s="620">
        <v>284770</v>
      </c>
      <c r="BH27" s="621"/>
      <c r="BI27" s="621"/>
      <c r="BJ27" s="621"/>
      <c r="BK27" s="621"/>
      <c r="BL27" s="621"/>
      <c r="BM27" s="621"/>
      <c r="BN27" s="622"/>
      <c r="BO27" s="673">
        <v>100</v>
      </c>
      <c r="BP27" s="673"/>
      <c r="BQ27" s="673"/>
      <c r="BR27" s="673"/>
      <c r="BS27" s="626">
        <v>1984</v>
      </c>
      <c r="BT27" s="621"/>
      <c r="BU27" s="621"/>
      <c r="BV27" s="621"/>
      <c r="BW27" s="621"/>
      <c r="BX27" s="621"/>
      <c r="BY27" s="621"/>
      <c r="BZ27" s="621"/>
      <c r="CA27" s="621"/>
      <c r="CB27" s="656"/>
      <c r="CD27" s="657" t="s">
        <v>282</v>
      </c>
      <c r="CE27" s="654"/>
      <c r="CF27" s="654"/>
      <c r="CG27" s="654"/>
      <c r="CH27" s="654"/>
      <c r="CI27" s="654"/>
      <c r="CJ27" s="654"/>
      <c r="CK27" s="654"/>
      <c r="CL27" s="654"/>
      <c r="CM27" s="654"/>
      <c r="CN27" s="654"/>
      <c r="CO27" s="654"/>
      <c r="CP27" s="654"/>
      <c r="CQ27" s="655"/>
      <c r="CR27" s="620">
        <v>226285</v>
      </c>
      <c r="CS27" s="639"/>
      <c r="CT27" s="639"/>
      <c r="CU27" s="639"/>
      <c r="CV27" s="639"/>
      <c r="CW27" s="639"/>
      <c r="CX27" s="639"/>
      <c r="CY27" s="640"/>
      <c r="CZ27" s="623">
        <v>6.9</v>
      </c>
      <c r="DA27" s="641"/>
      <c r="DB27" s="641"/>
      <c r="DC27" s="642"/>
      <c r="DD27" s="626">
        <v>49586</v>
      </c>
      <c r="DE27" s="639"/>
      <c r="DF27" s="639"/>
      <c r="DG27" s="639"/>
      <c r="DH27" s="639"/>
      <c r="DI27" s="639"/>
      <c r="DJ27" s="639"/>
      <c r="DK27" s="640"/>
      <c r="DL27" s="626">
        <v>48423</v>
      </c>
      <c r="DM27" s="639"/>
      <c r="DN27" s="639"/>
      <c r="DO27" s="639"/>
      <c r="DP27" s="639"/>
      <c r="DQ27" s="639"/>
      <c r="DR27" s="639"/>
      <c r="DS27" s="639"/>
      <c r="DT27" s="639"/>
      <c r="DU27" s="639"/>
      <c r="DV27" s="640"/>
      <c r="DW27" s="643">
        <v>2.2999999999999998</v>
      </c>
      <c r="DX27" s="644"/>
      <c r="DY27" s="644"/>
      <c r="DZ27" s="644"/>
      <c r="EA27" s="644"/>
      <c r="EB27" s="644"/>
      <c r="EC27" s="645"/>
    </row>
    <row r="28" spans="2:133" ht="11.25" customHeight="1">
      <c r="B28" s="617" t="s">
        <v>283</v>
      </c>
      <c r="C28" s="618"/>
      <c r="D28" s="618"/>
      <c r="E28" s="618"/>
      <c r="F28" s="618"/>
      <c r="G28" s="618"/>
      <c r="H28" s="618"/>
      <c r="I28" s="618"/>
      <c r="J28" s="618"/>
      <c r="K28" s="618"/>
      <c r="L28" s="618"/>
      <c r="M28" s="618"/>
      <c r="N28" s="618"/>
      <c r="O28" s="618"/>
      <c r="P28" s="618"/>
      <c r="Q28" s="619"/>
      <c r="R28" s="620">
        <v>4328</v>
      </c>
      <c r="S28" s="621"/>
      <c r="T28" s="621"/>
      <c r="U28" s="621"/>
      <c r="V28" s="621"/>
      <c r="W28" s="621"/>
      <c r="X28" s="621"/>
      <c r="Y28" s="622"/>
      <c r="Z28" s="673">
        <v>0.1</v>
      </c>
      <c r="AA28" s="673"/>
      <c r="AB28" s="673"/>
      <c r="AC28" s="673"/>
      <c r="AD28" s="674">
        <v>2533</v>
      </c>
      <c r="AE28" s="674"/>
      <c r="AF28" s="674"/>
      <c r="AG28" s="674"/>
      <c r="AH28" s="674"/>
      <c r="AI28" s="674"/>
      <c r="AJ28" s="674"/>
      <c r="AK28" s="674"/>
      <c r="AL28" s="643">
        <v>0.1</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284</v>
      </c>
      <c r="CE28" s="654"/>
      <c r="CF28" s="654"/>
      <c r="CG28" s="654"/>
      <c r="CH28" s="654"/>
      <c r="CI28" s="654"/>
      <c r="CJ28" s="654"/>
      <c r="CK28" s="654"/>
      <c r="CL28" s="654"/>
      <c r="CM28" s="654"/>
      <c r="CN28" s="654"/>
      <c r="CO28" s="654"/>
      <c r="CP28" s="654"/>
      <c r="CQ28" s="655"/>
      <c r="CR28" s="620">
        <v>541770</v>
      </c>
      <c r="CS28" s="621"/>
      <c r="CT28" s="621"/>
      <c r="CU28" s="621"/>
      <c r="CV28" s="621"/>
      <c r="CW28" s="621"/>
      <c r="CX28" s="621"/>
      <c r="CY28" s="622"/>
      <c r="CZ28" s="623">
        <v>16.600000000000001</v>
      </c>
      <c r="DA28" s="641"/>
      <c r="DB28" s="641"/>
      <c r="DC28" s="642"/>
      <c r="DD28" s="626">
        <v>486762</v>
      </c>
      <c r="DE28" s="621"/>
      <c r="DF28" s="621"/>
      <c r="DG28" s="621"/>
      <c r="DH28" s="621"/>
      <c r="DI28" s="621"/>
      <c r="DJ28" s="621"/>
      <c r="DK28" s="622"/>
      <c r="DL28" s="626">
        <v>486762</v>
      </c>
      <c r="DM28" s="621"/>
      <c r="DN28" s="621"/>
      <c r="DO28" s="621"/>
      <c r="DP28" s="621"/>
      <c r="DQ28" s="621"/>
      <c r="DR28" s="621"/>
      <c r="DS28" s="621"/>
      <c r="DT28" s="621"/>
      <c r="DU28" s="621"/>
      <c r="DV28" s="622"/>
      <c r="DW28" s="643">
        <v>22.8</v>
      </c>
      <c r="DX28" s="644"/>
      <c r="DY28" s="644"/>
      <c r="DZ28" s="644"/>
      <c r="EA28" s="644"/>
      <c r="EB28" s="644"/>
      <c r="EC28" s="645"/>
    </row>
    <row r="29" spans="2:133" ht="11.25" customHeight="1">
      <c r="B29" s="617" t="s">
        <v>285</v>
      </c>
      <c r="C29" s="618"/>
      <c r="D29" s="618"/>
      <c r="E29" s="618"/>
      <c r="F29" s="618"/>
      <c r="G29" s="618"/>
      <c r="H29" s="618"/>
      <c r="I29" s="618"/>
      <c r="J29" s="618"/>
      <c r="K29" s="618"/>
      <c r="L29" s="618"/>
      <c r="M29" s="618"/>
      <c r="N29" s="618"/>
      <c r="O29" s="618"/>
      <c r="P29" s="618"/>
      <c r="Q29" s="619"/>
      <c r="R29" s="620">
        <v>93458</v>
      </c>
      <c r="S29" s="621"/>
      <c r="T29" s="621"/>
      <c r="U29" s="621"/>
      <c r="V29" s="621"/>
      <c r="W29" s="621"/>
      <c r="X29" s="621"/>
      <c r="Y29" s="622"/>
      <c r="Z29" s="673">
        <v>2.8</v>
      </c>
      <c r="AA29" s="673"/>
      <c r="AB29" s="673"/>
      <c r="AC29" s="673"/>
      <c r="AD29" s="674" t="s">
        <v>112</v>
      </c>
      <c r="AE29" s="674"/>
      <c r="AF29" s="674"/>
      <c r="AG29" s="674"/>
      <c r="AH29" s="674"/>
      <c r="AI29" s="674"/>
      <c r="AJ29" s="674"/>
      <c r="AK29" s="674"/>
      <c r="AL29" s="643" t="s">
        <v>112</v>
      </c>
      <c r="AM29" s="675"/>
      <c r="AN29" s="675"/>
      <c r="AO29" s="676"/>
      <c r="AP29" s="680" t="s">
        <v>204</v>
      </c>
      <c r="AQ29" s="681"/>
      <c r="AR29" s="681"/>
      <c r="AS29" s="681"/>
      <c r="AT29" s="681"/>
      <c r="AU29" s="681"/>
      <c r="AV29" s="681"/>
      <c r="AW29" s="681"/>
      <c r="AX29" s="681"/>
      <c r="AY29" s="681"/>
      <c r="AZ29" s="681"/>
      <c r="BA29" s="681"/>
      <c r="BB29" s="681"/>
      <c r="BC29" s="681"/>
      <c r="BD29" s="681"/>
      <c r="BE29" s="681"/>
      <c r="BF29" s="682"/>
      <c r="BG29" s="680" t="s">
        <v>286</v>
      </c>
      <c r="BH29" s="696"/>
      <c r="BI29" s="696"/>
      <c r="BJ29" s="696"/>
      <c r="BK29" s="696"/>
      <c r="BL29" s="696"/>
      <c r="BM29" s="696"/>
      <c r="BN29" s="696"/>
      <c r="BO29" s="696"/>
      <c r="BP29" s="696"/>
      <c r="BQ29" s="697"/>
      <c r="BR29" s="680" t="s">
        <v>287</v>
      </c>
      <c r="BS29" s="696"/>
      <c r="BT29" s="696"/>
      <c r="BU29" s="696"/>
      <c r="BV29" s="696"/>
      <c r="BW29" s="696"/>
      <c r="BX29" s="696"/>
      <c r="BY29" s="696"/>
      <c r="BZ29" s="696"/>
      <c r="CA29" s="696"/>
      <c r="CB29" s="697"/>
      <c r="CD29" s="690" t="s">
        <v>288</v>
      </c>
      <c r="CE29" s="691"/>
      <c r="CF29" s="657" t="s">
        <v>58</v>
      </c>
      <c r="CG29" s="654"/>
      <c r="CH29" s="654"/>
      <c r="CI29" s="654"/>
      <c r="CJ29" s="654"/>
      <c r="CK29" s="654"/>
      <c r="CL29" s="654"/>
      <c r="CM29" s="654"/>
      <c r="CN29" s="654"/>
      <c r="CO29" s="654"/>
      <c r="CP29" s="654"/>
      <c r="CQ29" s="655"/>
      <c r="CR29" s="620">
        <v>541629</v>
      </c>
      <c r="CS29" s="639"/>
      <c r="CT29" s="639"/>
      <c r="CU29" s="639"/>
      <c r="CV29" s="639"/>
      <c r="CW29" s="639"/>
      <c r="CX29" s="639"/>
      <c r="CY29" s="640"/>
      <c r="CZ29" s="623">
        <v>16.600000000000001</v>
      </c>
      <c r="DA29" s="641"/>
      <c r="DB29" s="641"/>
      <c r="DC29" s="642"/>
      <c r="DD29" s="626">
        <v>486621</v>
      </c>
      <c r="DE29" s="639"/>
      <c r="DF29" s="639"/>
      <c r="DG29" s="639"/>
      <c r="DH29" s="639"/>
      <c r="DI29" s="639"/>
      <c r="DJ29" s="639"/>
      <c r="DK29" s="640"/>
      <c r="DL29" s="626">
        <v>486621</v>
      </c>
      <c r="DM29" s="639"/>
      <c r="DN29" s="639"/>
      <c r="DO29" s="639"/>
      <c r="DP29" s="639"/>
      <c r="DQ29" s="639"/>
      <c r="DR29" s="639"/>
      <c r="DS29" s="639"/>
      <c r="DT29" s="639"/>
      <c r="DU29" s="639"/>
      <c r="DV29" s="640"/>
      <c r="DW29" s="643">
        <v>22.8</v>
      </c>
      <c r="DX29" s="644"/>
      <c r="DY29" s="644"/>
      <c r="DZ29" s="644"/>
      <c r="EA29" s="644"/>
      <c r="EB29" s="644"/>
      <c r="EC29" s="645"/>
    </row>
    <row r="30" spans="2:133" ht="11.25" customHeight="1">
      <c r="B30" s="617" t="s">
        <v>289</v>
      </c>
      <c r="C30" s="618"/>
      <c r="D30" s="618"/>
      <c r="E30" s="618"/>
      <c r="F30" s="618"/>
      <c r="G30" s="618"/>
      <c r="H30" s="618"/>
      <c r="I30" s="618"/>
      <c r="J30" s="618"/>
      <c r="K30" s="618"/>
      <c r="L30" s="618"/>
      <c r="M30" s="618"/>
      <c r="N30" s="618"/>
      <c r="O30" s="618"/>
      <c r="P30" s="618"/>
      <c r="Q30" s="619"/>
      <c r="R30" s="620">
        <v>92574</v>
      </c>
      <c r="S30" s="621"/>
      <c r="T30" s="621"/>
      <c r="U30" s="621"/>
      <c r="V30" s="621"/>
      <c r="W30" s="621"/>
      <c r="X30" s="621"/>
      <c r="Y30" s="622"/>
      <c r="Z30" s="673">
        <v>2.8</v>
      </c>
      <c r="AA30" s="673"/>
      <c r="AB30" s="673"/>
      <c r="AC30" s="673"/>
      <c r="AD30" s="674" t="s">
        <v>112</v>
      </c>
      <c r="AE30" s="674"/>
      <c r="AF30" s="674"/>
      <c r="AG30" s="674"/>
      <c r="AH30" s="674"/>
      <c r="AI30" s="674"/>
      <c r="AJ30" s="674"/>
      <c r="AK30" s="674"/>
      <c r="AL30" s="643" t="s">
        <v>112</v>
      </c>
      <c r="AM30" s="675"/>
      <c r="AN30" s="675"/>
      <c r="AO30" s="676"/>
      <c r="AP30" s="698" t="s">
        <v>290</v>
      </c>
      <c r="AQ30" s="699"/>
      <c r="AR30" s="699"/>
      <c r="AS30" s="699"/>
      <c r="AT30" s="704" t="s">
        <v>291</v>
      </c>
      <c r="AU30" s="184"/>
      <c r="AV30" s="184"/>
      <c r="AW30" s="184"/>
      <c r="AX30" s="707" t="s">
        <v>170</v>
      </c>
      <c r="AY30" s="708"/>
      <c r="AZ30" s="708"/>
      <c r="BA30" s="708"/>
      <c r="BB30" s="708"/>
      <c r="BC30" s="708"/>
      <c r="BD30" s="708"/>
      <c r="BE30" s="708"/>
      <c r="BF30" s="709"/>
      <c r="BG30" s="686">
        <v>99.1</v>
      </c>
      <c r="BH30" s="687"/>
      <c r="BI30" s="687"/>
      <c r="BJ30" s="687"/>
      <c r="BK30" s="687"/>
      <c r="BL30" s="687"/>
      <c r="BM30" s="688">
        <v>97.5</v>
      </c>
      <c r="BN30" s="687"/>
      <c r="BO30" s="687"/>
      <c r="BP30" s="687"/>
      <c r="BQ30" s="689"/>
      <c r="BR30" s="686">
        <v>99</v>
      </c>
      <c r="BS30" s="687"/>
      <c r="BT30" s="687"/>
      <c r="BU30" s="687"/>
      <c r="BV30" s="687"/>
      <c r="BW30" s="687"/>
      <c r="BX30" s="688">
        <v>97.6</v>
      </c>
      <c r="BY30" s="687"/>
      <c r="BZ30" s="687"/>
      <c r="CA30" s="687"/>
      <c r="CB30" s="689"/>
      <c r="CD30" s="692"/>
      <c r="CE30" s="693"/>
      <c r="CF30" s="657" t="s">
        <v>292</v>
      </c>
      <c r="CG30" s="654"/>
      <c r="CH30" s="654"/>
      <c r="CI30" s="654"/>
      <c r="CJ30" s="654"/>
      <c r="CK30" s="654"/>
      <c r="CL30" s="654"/>
      <c r="CM30" s="654"/>
      <c r="CN30" s="654"/>
      <c r="CO30" s="654"/>
      <c r="CP30" s="654"/>
      <c r="CQ30" s="655"/>
      <c r="CR30" s="620">
        <v>515638</v>
      </c>
      <c r="CS30" s="621"/>
      <c r="CT30" s="621"/>
      <c r="CU30" s="621"/>
      <c r="CV30" s="621"/>
      <c r="CW30" s="621"/>
      <c r="CX30" s="621"/>
      <c r="CY30" s="622"/>
      <c r="CZ30" s="623">
        <v>15.8</v>
      </c>
      <c r="DA30" s="641"/>
      <c r="DB30" s="641"/>
      <c r="DC30" s="642"/>
      <c r="DD30" s="626">
        <v>465468</v>
      </c>
      <c r="DE30" s="621"/>
      <c r="DF30" s="621"/>
      <c r="DG30" s="621"/>
      <c r="DH30" s="621"/>
      <c r="DI30" s="621"/>
      <c r="DJ30" s="621"/>
      <c r="DK30" s="622"/>
      <c r="DL30" s="626">
        <v>465468</v>
      </c>
      <c r="DM30" s="621"/>
      <c r="DN30" s="621"/>
      <c r="DO30" s="621"/>
      <c r="DP30" s="621"/>
      <c r="DQ30" s="621"/>
      <c r="DR30" s="621"/>
      <c r="DS30" s="621"/>
      <c r="DT30" s="621"/>
      <c r="DU30" s="621"/>
      <c r="DV30" s="622"/>
      <c r="DW30" s="643">
        <v>21.8</v>
      </c>
      <c r="DX30" s="644"/>
      <c r="DY30" s="644"/>
      <c r="DZ30" s="644"/>
      <c r="EA30" s="644"/>
      <c r="EB30" s="644"/>
      <c r="EC30" s="645"/>
    </row>
    <row r="31" spans="2:133" ht="11.25" customHeight="1">
      <c r="B31" s="617" t="s">
        <v>293</v>
      </c>
      <c r="C31" s="618"/>
      <c r="D31" s="618"/>
      <c r="E31" s="618"/>
      <c r="F31" s="618"/>
      <c r="G31" s="618"/>
      <c r="H31" s="618"/>
      <c r="I31" s="618"/>
      <c r="J31" s="618"/>
      <c r="K31" s="618"/>
      <c r="L31" s="618"/>
      <c r="M31" s="618"/>
      <c r="N31" s="618"/>
      <c r="O31" s="618"/>
      <c r="P31" s="618"/>
      <c r="Q31" s="619"/>
      <c r="R31" s="620">
        <v>79919</v>
      </c>
      <c r="S31" s="621"/>
      <c r="T31" s="621"/>
      <c r="U31" s="621"/>
      <c r="V31" s="621"/>
      <c r="W31" s="621"/>
      <c r="X31" s="621"/>
      <c r="Y31" s="622"/>
      <c r="Z31" s="673">
        <v>2.4</v>
      </c>
      <c r="AA31" s="673"/>
      <c r="AB31" s="673"/>
      <c r="AC31" s="673"/>
      <c r="AD31" s="674" t="s">
        <v>112</v>
      </c>
      <c r="AE31" s="674"/>
      <c r="AF31" s="674"/>
      <c r="AG31" s="674"/>
      <c r="AH31" s="674"/>
      <c r="AI31" s="674"/>
      <c r="AJ31" s="674"/>
      <c r="AK31" s="674"/>
      <c r="AL31" s="643" t="s">
        <v>112</v>
      </c>
      <c r="AM31" s="675"/>
      <c r="AN31" s="675"/>
      <c r="AO31" s="676"/>
      <c r="AP31" s="700"/>
      <c r="AQ31" s="701"/>
      <c r="AR31" s="701"/>
      <c r="AS31" s="701"/>
      <c r="AT31" s="705"/>
      <c r="AU31" s="183" t="s">
        <v>294</v>
      </c>
      <c r="AV31" s="183"/>
      <c r="AW31" s="183"/>
      <c r="AX31" s="617" t="s">
        <v>295</v>
      </c>
      <c r="AY31" s="618"/>
      <c r="AZ31" s="618"/>
      <c r="BA31" s="618"/>
      <c r="BB31" s="618"/>
      <c r="BC31" s="618"/>
      <c r="BD31" s="618"/>
      <c r="BE31" s="618"/>
      <c r="BF31" s="619"/>
      <c r="BG31" s="684">
        <v>99.2</v>
      </c>
      <c r="BH31" s="639"/>
      <c r="BI31" s="639"/>
      <c r="BJ31" s="639"/>
      <c r="BK31" s="639"/>
      <c r="BL31" s="639"/>
      <c r="BM31" s="675">
        <v>97.6</v>
      </c>
      <c r="BN31" s="685"/>
      <c r="BO31" s="685"/>
      <c r="BP31" s="685"/>
      <c r="BQ31" s="649"/>
      <c r="BR31" s="684">
        <v>98.8</v>
      </c>
      <c r="BS31" s="639"/>
      <c r="BT31" s="639"/>
      <c r="BU31" s="639"/>
      <c r="BV31" s="639"/>
      <c r="BW31" s="639"/>
      <c r="BX31" s="675">
        <v>97.2</v>
      </c>
      <c r="BY31" s="685"/>
      <c r="BZ31" s="685"/>
      <c r="CA31" s="685"/>
      <c r="CB31" s="649"/>
      <c r="CD31" s="692"/>
      <c r="CE31" s="693"/>
      <c r="CF31" s="657" t="s">
        <v>296</v>
      </c>
      <c r="CG31" s="654"/>
      <c r="CH31" s="654"/>
      <c r="CI31" s="654"/>
      <c r="CJ31" s="654"/>
      <c r="CK31" s="654"/>
      <c r="CL31" s="654"/>
      <c r="CM31" s="654"/>
      <c r="CN31" s="654"/>
      <c r="CO31" s="654"/>
      <c r="CP31" s="654"/>
      <c r="CQ31" s="655"/>
      <c r="CR31" s="620">
        <v>25991</v>
      </c>
      <c r="CS31" s="639"/>
      <c r="CT31" s="639"/>
      <c r="CU31" s="639"/>
      <c r="CV31" s="639"/>
      <c r="CW31" s="639"/>
      <c r="CX31" s="639"/>
      <c r="CY31" s="640"/>
      <c r="CZ31" s="623">
        <v>0.8</v>
      </c>
      <c r="DA31" s="641"/>
      <c r="DB31" s="641"/>
      <c r="DC31" s="642"/>
      <c r="DD31" s="626">
        <v>21153</v>
      </c>
      <c r="DE31" s="639"/>
      <c r="DF31" s="639"/>
      <c r="DG31" s="639"/>
      <c r="DH31" s="639"/>
      <c r="DI31" s="639"/>
      <c r="DJ31" s="639"/>
      <c r="DK31" s="640"/>
      <c r="DL31" s="626">
        <v>21153</v>
      </c>
      <c r="DM31" s="639"/>
      <c r="DN31" s="639"/>
      <c r="DO31" s="639"/>
      <c r="DP31" s="639"/>
      <c r="DQ31" s="639"/>
      <c r="DR31" s="639"/>
      <c r="DS31" s="639"/>
      <c r="DT31" s="639"/>
      <c r="DU31" s="639"/>
      <c r="DV31" s="640"/>
      <c r="DW31" s="643">
        <v>1</v>
      </c>
      <c r="DX31" s="644"/>
      <c r="DY31" s="644"/>
      <c r="DZ31" s="644"/>
      <c r="EA31" s="644"/>
      <c r="EB31" s="644"/>
      <c r="EC31" s="645"/>
    </row>
    <row r="32" spans="2:133" ht="11.25" customHeight="1">
      <c r="B32" s="617" t="s">
        <v>297</v>
      </c>
      <c r="C32" s="618"/>
      <c r="D32" s="618"/>
      <c r="E32" s="618"/>
      <c r="F32" s="618"/>
      <c r="G32" s="618"/>
      <c r="H32" s="618"/>
      <c r="I32" s="618"/>
      <c r="J32" s="618"/>
      <c r="K32" s="618"/>
      <c r="L32" s="618"/>
      <c r="M32" s="618"/>
      <c r="N32" s="618"/>
      <c r="O32" s="618"/>
      <c r="P32" s="618"/>
      <c r="Q32" s="619"/>
      <c r="R32" s="620">
        <v>70082</v>
      </c>
      <c r="S32" s="621"/>
      <c r="T32" s="621"/>
      <c r="U32" s="621"/>
      <c r="V32" s="621"/>
      <c r="W32" s="621"/>
      <c r="X32" s="621"/>
      <c r="Y32" s="622"/>
      <c r="Z32" s="673">
        <v>2.1</v>
      </c>
      <c r="AA32" s="673"/>
      <c r="AB32" s="673"/>
      <c r="AC32" s="673"/>
      <c r="AD32" s="674">
        <v>681</v>
      </c>
      <c r="AE32" s="674"/>
      <c r="AF32" s="674"/>
      <c r="AG32" s="674"/>
      <c r="AH32" s="674"/>
      <c r="AI32" s="674"/>
      <c r="AJ32" s="674"/>
      <c r="AK32" s="674"/>
      <c r="AL32" s="643">
        <v>0</v>
      </c>
      <c r="AM32" s="675"/>
      <c r="AN32" s="675"/>
      <c r="AO32" s="676"/>
      <c r="AP32" s="702"/>
      <c r="AQ32" s="703"/>
      <c r="AR32" s="703"/>
      <c r="AS32" s="703"/>
      <c r="AT32" s="706"/>
      <c r="AU32" s="185"/>
      <c r="AV32" s="185"/>
      <c r="AW32" s="185"/>
      <c r="AX32" s="601" t="s">
        <v>298</v>
      </c>
      <c r="AY32" s="602"/>
      <c r="AZ32" s="602"/>
      <c r="BA32" s="602"/>
      <c r="BB32" s="602"/>
      <c r="BC32" s="602"/>
      <c r="BD32" s="602"/>
      <c r="BE32" s="602"/>
      <c r="BF32" s="603"/>
      <c r="BG32" s="683">
        <v>98.9</v>
      </c>
      <c r="BH32" s="605"/>
      <c r="BI32" s="605"/>
      <c r="BJ32" s="605"/>
      <c r="BK32" s="605"/>
      <c r="BL32" s="605"/>
      <c r="BM32" s="668">
        <v>96.9</v>
      </c>
      <c r="BN32" s="605"/>
      <c r="BO32" s="605"/>
      <c r="BP32" s="605"/>
      <c r="BQ32" s="662"/>
      <c r="BR32" s="683">
        <v>99</v>
      </c>
      <c r="BS32" s="605"/>
      <c r="BT32" s="605"/>
      <c r="BU32" s="605"/>
      <c r="BV32" s="605"/>
      <c r="BW32" s="605"/>
      <c r="BX32" s="668">
        <v>97.4</v>
      </c>
      <c r="BY32" s="605"/>
      <c r="BZ32" s="605"/>
      <c r="CA32" s="605"/>
      <c r="CB32" s="662"/>
      <c r="CD32" s="694"/>
      <c r="CE32" s="695"/>
      <c r="CF32" s="657" t="s">
        <v>299</v>
      </c>
      <c r="CG32" s="654"/>
      <c r="CH32" s="654"/>
      <c r="CI32" s="654"/>
      <c r="CJ32" s="654"/>
      <c r="CK32" s="654"/>
      <c r="CL32" s="654"/>
      <c r="CM32" s="654"/>
      <c r="CN32" s="654"/>
      <c r="CO32" s="654"/>
      <c r="CP32" s="654"/>
      <c r="CQ32" s="655"/>
      <c r="CR32" s="620">
        <v>141</v>
      </c>
      <c r="CS32" s="621"/>
      <c r="CT32" s="621"/>
      <c r="CU32" s="621"/>
      <c r="CV32" s="621"/>
      <c r="CW32" s="621"/>
      <c r="CX32" s="621"/>
      <c r="CY32" s="622"/>
      <c r="CZ32" s="623">
        <v>0</v>
      </c>
      <c r="DA32" s="641"/>
      <c r="DB32" s="641"/>
      <c r="DC32" s="642"/>
      <c r="DD32" s="626">
        <v>141</v>
      </c>
      <c r="DE32" s="621"/>
      <c r="DF32" s="621"/>
      <c r="DG32" s="621"/>
      <c r="DH32" s="621"/>
      <c r="DI32" s="621"/>
      <c r="DJ32" s="621"/>
      <c r="DK32" s="622"/>
      <c r="DL32" s="626">
        <v>141</v>
      </c>
      <c r="DM32" s="621"/>
      <c r="DN32" s="621"/>
      <c r="DO32" s="621"/>
      <c r="DP32" s="621"/>
      <c r="DQ32" s="621"/>
      <c r="DR32" s="621"/>
      <c r="DS32" s="621"/>
      <c r="DT32" s="621"/>
      <c r="DU32" s="621"/>
      <c r="DV32" s="622"/>
      <c r="DW32" s="643">
        <v>0</v>
      </c>
      <c r="DX32" s="644"/>
      <c r="DY32" s="644"/>
      <c r="DZ32" s="644"/>
      <c r="EA32" s="644"/>
      <c r="EB32" s="644"/>
      <c r="EC32" s="645"/>
    </row>
    <row r="33" spans="2:133" ht="11.25" customHeight="1">
      <c r="B33" s="617" t="s">
        <v>300</v>
      </c>
      <c r="C33" s="618"/>
      <c r="D33" s="618"/>
      <c r="E33" s="618"/>
      <c r="F33" s="618"/>
      <c r="G33" s="618"/>
      <c r="H33" s="618"/>
      <c r="I33" s="618"/>
      <c r="J33" s="618"/>
      <c r="K33" s="618"/>
      <c r="L33" s="618"/>
      <c r="M33" s="618"/>
      <c r="N33" s="618"/>
      <c r="O33" s="618"/>
      <c r="P33" s="618"/>
      <c r="Q33" s="619"/>
      <c r="R33" s="620">
        <v>192869</v>
      </c>
      <c r="S33" s="621"/>
      <c r="T33" s="621"/>
      <c r="U33" s="621"/>
      <c r="V33" s="621"/>
      <c r="W33" s="621"/>
      <c r="X33" s="621"/>
      <c r="Y33" s="622"/>
      <c r="Z33" s="673">
        <v>5.8</v>
      </c>
      <c r="AA33" s="673"/>
      <c r="AB33" s="673"/>
      <c r="AC33" s="673"/>
      <c r="AD33" s="674" t="s">
        <v>112</v>
      </c>
      <c r="AE33" s="674"/>
      <c r="AF33" s="674"/>
      <c r="AG33" s="674"/>
      <c r="AH33" s="674"/>
      <c r="AI33" s="674"/>
      <c r="AJ33" s="674"/>
      <c r="AK33" s="674"/>
      <c r="AL33" s="643" t="s">
        <v>112</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301</v>
      </c>
      <c r="CE33" s="654"/>
      <c r="CF33" s="654"/>
      <c r="CG33" s="654"/>
      <c r="CH33" s="654"/>
      <c r="CI33" s="654"/>
      <c r="CJ33" s="654"/>
      <c r="CK33" s="654"/>
      <c r="CL33" s="654"/>
      <c r="CM33" s="654"/>
      <c r="CN33" s="654"/>
      <c r="CO33" s="654"/>
      <c r="CP33" s="654"/>
      <c r="CQ33" s="655"/>
      <c r="CR33" s="620">
        <v>1607272</v>
      </c>
      <c r="CS33" s="639"/>
      <c r="CT33" s="639"/>
      <c r="CU33" s="639"/>
      <c r="CV33" s="639"/>
      <c r="CW33" s="639"/>
      <c r="CX33" s="639"/>
      <c r="CY33" s="640"/>
      <c r="CZ33" s="623">
        <v>49.3</v>
      </c>
      <c r="DA33" s="641"/>
      <c r="DB33" s="641"/>
      <c r="DC33" s="642"/>
      <c r="DD33" s="626">
        <v>1140905</v>
      </c>
      <c r="DE33" s="639"/>
      <c r="DF33" s="639"/>
      <c r="DG33" s="639"/>
      <c r="DH33" s="639"/>
      <c r="DI33" s="639"/>
      <c r="DJ33" s="639"/>
      <c r="DK33" s="640"/>
      <c r="DL33" s="626">
        <v>668575</v>
      </c>
      <c r="DM33" s="639"/>
      <c r="DN33" s="639"/>
      <c r="DO33" s="639"/>
      <c r="DP33" s="639"/>
      <c r="DQ33" s="639"/>
      <c r="DR33" s="639"/>
      <c r="DS33" s="639"/>
      <c r="DT33" s="639"/>
      <c r="DU33" s="639"/>
      <c r="DV33" s="640"/>
      <c r="DW33" s="643">
        <v>31.3</v>
      </c>
      <c r="DX33" s="644"/>
      <c r="DY33" s="644"/>
      <c r="DZ33" s="644"/>
      <c r="EA33" s="644"/>
      <c r="EB33" s="644"/>
      <c r="EC33" s="645"/>
    </row>
    <row r="34" spans="2:133" ht="11.25" customHeight="1">
      <c r="B34" s="617" t="s">
        <v>302</v>
      </c>
      <c r="C34" s="618"/>
      <c r="D34" s="618"/>
      <c r="E34" s="618"/>
      <c r="F34" s="618"/>
      <c r="G34" s="618"/>
      <c r="H34" s="618"/>
      <c r="I34" s="618"/>
      <c r="J34" s="618"/>
      <c r="K34" s="618"/>
      <c r="L34" s="618"/>
      <c r="M34" s="618"/>
      <c r="N34" s="618"/>
      <c r="O34" s="618"/>
      <c r="P34" s="618"/>
      <c r="Q34" s="619"/>
      <c r="R34" s="620" t="s">
        <v>112</v>
      </c>
      <c r="S34" s="621"/>
      <c r="T34" s="621"/>
      <c r="U34" s="621"/>
      <c r="V34" s="621"/>
      <c r="W34" s="621"/>
      <c r="X34" s="621"/>
      <c r="Y34" s="622"/>
      <c r="Z34" s="673" t="s">
        <v>112</v>
      </c>
      <c r="AA34" s="673"/>
      <c r="AB34" s="673"/>
      <c r="AC34" s="673"/>
      <c r="AD34" s="674" t="s">
        <v>112</v>
      </c>
      <c r="AE34" s="674"/>
      <c r="AF34" s="674"/>
      <c r="AG34" s="674"/>
      <c r="AH34" s="674"/>
      <c r="AI34" s="674"/>
      <c r="AJ34" s="674"/>
      <c r="AK34" s="674"/>
      <c r="AL34" s="643" t="s">
        <v>112</v>
      </c>
      <c r="AM34" s="675"/>
      <c r="AN34" s="675"/>
      <c r="AO34" s="676"/>
      <c r="AP34" s="188"/>
      <c r="AQ34" s="680" t="s">
        <v>303</v>
      </c>
      <c r="AR34" s="681"/>
      <c r="AS34" s="681"/>
      <c r="AT34" s="681"/>
      <c r="AU34" s="681"/>
      <c r="AV34" s="681"/>
      <c r="AW34" s="681"/>
      <c r="AX34" s="681"/>
      <c r="AY34" s="681"/>
      <c r="AZ34" s="681"/>
      <c r="BA34" s="681"/>
      <c r="BB34" s="681"/>
      <c r="BC34" s="681"/>
      <c r="BD34" s="681"/>
      <c r="BE34" s="681"/>
      <c r="BF34" s="682"/>
      <c r="BG34" s="680" t="s">
        <v>304</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305</v>
      </c>
      <c r="CE34" s="654"/>
      <c r="CF34" s="654"/>
      <c r="CG34" s="654"/>
      <c r="CH34" s="654"/>
      <c r="CI34" s="654"/>
      <c r="CJ34" s="654"/>
      <c r="CK34" s="654"/>
      <c r="CL34" s="654"/>
      <c r="CM34" s="654"/>
      <c r="CN34" s="654"/>
      <c r="CO34" s="654"/>
      <c r="CP34" s="654"/>
      <c r="CQ34" s="655"/>
      <c r="CR34" s="620">
        <v>461246</v>
      </c>
      <c r="CS34" s="621"/>
      <c r="CT34" s="621"/>
      <c r="CU34" s="621"/>
      <c r="CV34" s="621"/>
      <c r="CW34" s="621"/>
      <c r="CX34" s="621"/>
      <c r="CY34" s="622"/>
      <c r="CZ34" s="623">
        <v>14.2</v>
      </c>
      <c r="DA34" s="641"/>
      <c r="DB34" s="641"/>
      <c r="DC34" s="642"/>
      <c r="DD34" s="626">
        <v>313030</v>
      </c>
      <c r="DE34" s="621"/>
      <c r="DF34" s="621"/>
      <c r="DG34" s="621"/>
      <c r="DH34" s="621"/>
      <c r="DI34" s="621"/>
      <c r="DJ34" s="621"/>
      <c r="DK34" s="622"/>
      <c r="DL34" s="626">
        <v>252285</v>
      </c>
      <c r="DM34" s="621"/>
      <c r="DN34" s="621"/>
      <c r="DO34" s="621"/>
      <c r="DP34" s="621"/>
      <c r="DQ34" s="621"/>
      <c r="DR34" s="621"/>
      <c r="DS34" s="621"/>
      <c r="DT34" s="621"/>
      <c r="DU34" s="621"/>
      <c r="DV34" s="622"/>
      <c r="DW34" s="643">
        <v>11.8</v>
      </c>
      <c r="DX34" s="644"/>
      <c r="DY34" s="644"/>
      <c r="DZ34" s="644"/>
      <c r="EA34" s="644"/>
      <c r="EB34" s="644"/>
      <c r="EC34" s="645"/>
    </row>
    <row r="35" spans="2:133" ht="11.25" customHeight="1">
      <c r="B35" s="617" t="s">
        <v>306</v>
      </c>
      <c r="C35" s="618"/>
      <c r="D35" s="618"/>
      <c r="E35" s="618"/>
      <c r="F35" s="618"/>
      <c r="G35" s="618"/>
      <c r="H35" s="618"/>
      <c r="I35" s="618"/>
      <c r="J35" s="618"/>
      <c r="K35" s="618"/>
      <c r="L35" s="618"/>
      <c r="M35" s="618"/>
      <c r="N35" s="618"/>
      <c r="O35" s="618"/>
      <c r="P35" s="618"/>
      <c r="Q35" s="619"/>
      <c r="R35" s="620">
        <v>81269</v>
      </c>
      <c r="S35" s="621"/>
      <c r="T35" s="621"/>
      <c r="U35" s="621"/>
      <c r="V35" s="621"/>
      <c r="W35" s="621"/>
      <c r="X35" s="621"/>
      <c r="Y35" s="622"/>
      <c r="Z35" s="673">
        <v>2.5</v>
      </c>
      <c r="AA35" s="673"/>
      <c r="AB35" s="673"/>
      <c r="AC35" s="673"/>
      <c r="AD35" s="674" t="s">
        <v>112</v>
      </c>
      <c r="AE35" s="674"/>
      <c r="AF35" s="674"/>
      <c r="AG35" s="674"/>
      <c r="AH35" s="674"/>
      <c r="AI35" s="674"/>
      <c r="AJ35" s="674"/>
      <c r="AK35" s="674"/>
      <c r="AL35" s="643" t="s">
        <v>112</v>
      </c>
      <c r="AM35" s="675"/>
      <c r="AN35" s="675"/>
      <c r="AO35" s="676"/>
      <c r="AP35" s="188"/>
      <c r="AQ35" s="677" t="s">
        <v>307</v>
      </c>
      <c r="AR35" s="678"/>
      <c r="AS35" s="678"/>
      <c r="AT35" s="678"/>
      <c r="AU35" s="678"/>
      <c r="AV35" s="678"/>
      <c r="AW35" s="678"/>
      <c r="AX35" s="678"/>
      <c r="AY35" s="679"/>
      <c r="AZ35" s="670">
        <v>369919</v>
      </c>
      <c r="BA35" s="671"/>
      <c r="BB35" s="671"/>
      <c r="BC35" s="671"/>
      <c r="BD35" s="671"/>
      <c r="BE35" s="671"/>
      <c r="BF35" s="672"/>
      <c r="BG35" s="677" t="s">
        <v>308</v>
      </c>
      <c r="BH35" s="678"/>
      <c r="BI35" s="678"/>
      <c r="BJ35" s="678"/>
      <c r="BK35" s="678"/>
      <c r="BL35" s="678"/>
      <c r="BM35" s="678"/>
      <c r="BN35" s="678"/>
      <c r="BO35" s="678"/>
      <c r="BP35" s="678"/>
      <c r="BQ35" s="678"/>
      <c r="BR35" s="678"/>
      <c r="BS35" s="678"/>
      <c r="BT35" s="678"/>
      <c r="BU35" s="679"/>
      <c r="BV35" s="670">
        <v>12963</v>
      </c>
      <c r="BW35" s="671"/>
      <c r="BX35" s="671"/>
      <c r="BY35" s="671"/>
      <c r="BZ35" s="671"/>
      <c r="CA35" s="671"/>
      <c r="CB35" s="672"/>
      <c r="CD35" s="657" t="s">
        <v>309</v>
      </c>
      <c r="CE35" s="654"/>
      <c r="CF35" s="654"/>
      <c r="CG35" s="654"/>
      <c r="CH35" s="654"/>
      <c r="CI35" s="654"/>
      <c r="CJ35" s="654"/>
      <c r="CK35" s="654"/>
      <c r="CL35" s="654"/>
      <c r="CM35" s="654"/>
      <c r="CN35" s="654"/>
      <c r="CO35" s="654"/>
      <c r="CP35" s="654"/>
      <c r="CQ35" s="655"/>
      <c r="CR35" s="620">
        <v>137792</v>
      </c>
      <c r="CS35" s="639"/>
      <c r="CT35" s="639"/>
      <c r="CU35" s="639"/>
      <c r="CV35" s="639"/>
      <c r="CW35" s="639"/>
      <c r="CX35" s="639"/>
      <c r="CY35" s="640"/>
      <c r="CZ35" s="623">
        <v>4.2</v>
      </c>
      <c r="DA35" s="641"/>
      <c r="DB35" s="641"/>
      <c r="DC35" s="642"/>
      <c r="DD35" s="626">
        <v>101113</v>
      </c>
      <c r="DE35" s="639"/>
      <c r="DF35" s="639"/>
      <c r="DG35" s="639"/>
      <c r="DH35" s="639"/>
      <c r="DI35" s="639"/>
      <c r="DJ35" s="639"/>
      <c r="DK35" s="640"/>
      <c r="DL35" s="626">
        <v>90786</v>
      </c>
      <c r="DM35" s="639"/>
      <c r="DN35" s="639"/>
      <c r="DO35" s="639"/>
      <c r="DP35" s="639"/>
      <c r="DQ35" s="639"/>
      <c r="DR35" s="639"/>
      <c r="DS35" s="639"/>
      <c r="DT35" s="639"/>
      <c r="DU35" s="639"/>
      <c r="DV35" s="640"/>
      <c r="DW35" s="643">
        <v>4.3</v>
      </c>
      <c r="DX35" s="644"/>
      <c r="DY35" s="644"/>
      <c r="DZ35" s="644"/>
      <c r="EA35" s="644"/>
      <c r="EB35" s="644"/>
      <c r="EC35" s="645"/>
    </row>
    <row r="36" spans="2:133" ht="11.25" customHeight="1">
      <c r="B36" s="601" t="s">
        <v>310</v>
      </c>
      <c r="C36" s="602"/>
      <c r="D36" s="602"/>
      <c r="E36" s="602"/>
      <c r="F36" s="602"/>
      <c r="G36" s="602"/>
      <c r="H36" s="602"/>
      <c r="I36" s="602"/>
      <c r="J36" s="602"/>
      <c r="K36" s="602"/>
      <c r="L36" s="602"/>
      <c r="M36" s="602"/>
      <c r="N36" s="602"/>
      <c r="O36" s="602"/>
      <c r="P36" s="602"/>
      <c r="Q36" s="603"/>
      <c r="R36" s="604">
        <v>3310094</v>
      </c>
      <c r="S36" s="661"/>
      <c r="T36" s="661"/>
      <c r="U36" s="661"/>
      <c r="V36" s="661"/>
      <c r="W36" s="661"/>
      <c r="X36" s="661"/>
      <c r="Y36" s="664"/>
      <c r="Z36" s="665">
        <v>100</v>
      </c>
      <c r="AA36" s="665"/>
      <c r="AB36" s="665"/>
      <c r="AC36" s="665"/>
      <c r="AD36" s="666">
        <v>2052554</v>
      </c>
      <c r="AE36" s="666"/>
      <c r="AF36" s="666"/>
      <c r="AG36" s="666"/>
      <c r="AH36" s="666"/>
      <c r="AI36" s="666"/>
      <c r="AJ36" s="666"/>
      <c r="AK36" s="666"/>
      <c r="AL36" s="667">
        <v>100</v>
      </c>
      <c r="AM36" s="668"/>
      <c r="AN36" s="668"/>
      <c r="AO36" s="669"/>
      <c r="AQ36" s="646" t="s">
        <v>311</v>
      </c>
      <c r="AR36" s="647"/>
      <c r="AS36" s="647"/>
      <c r="AT36" s="647"/>
      <c r="AU36" s="647"/>
      <c r="AV36" s="647"/>
      <c r="AW36" s="647"/>
      <c r="AX36" s="647"/>
      <c r="AY36" s="648"/>
      <c r="AZ36" s="620">
        <v>107500</v>
      </c>
      <c r="BA36" s="621"/>
      <c r="BB36" s="621"/>
      <c r="BC36" s="621"/>
      <c r="BD36" s="639"/>
      <c r="BE36" s="639"/>
      <c r="BF36" s="649"/>
      <c r="BG36" s="657" t="s">
        <v>312</v>
      </c>
      <c r="BH36" s="654"/>
      <c r="BI36" s="654"/>
      <c r="BJ36" s="654"/>
      <c r="BK36" s="654"/>
      <c r="BL36" s="654"/>
      <c r="BM36" s="654"/>
      <c r="BN36" s="654"/>
      <c r="BO36" s="654"/>
      <c r="BP36" s="654"/>
      <c r="BQ36" s="654"/>
      <c r="BR36" s="654"/>
      <c r="BS36" s="654"/>
      <c r="BT36" s="654"/>
      <c r="BU36" s="655"/>
      <c r="BV36" s="620">
        <v>10253</v>
      </c>
      <c r="BW36" s="621"/>
      <c r="BX36" s="621"/>
      <c r="BY36" s="621"/>
      <c r="BZ36" s="621"/>
      <c r="CA36" s="621"/>
      <c r="CB36" s="656"/>
      <c r="CD36" s="657" t="s">
        <v>313</v>
      </c>
      <c r="CE36" s="654"/>
      <c r="CF36" s="654"/>
      <c r="CG36" s="654"/>
      <c r="CH36" s="654"/>
      <c r="CI36" s="654"/>
      <c r="CJ36" s="654"/>
      <c r="CK36" s="654"/>
      <c r="CL36" s="654"/>
      <c r="CM36" s="654"/>
      <c r="CN36" s="654"/>
      <c r="CO36" s="654"/>
      <c r="CP36" s="654"/>
      <c r="CQ36" s="655"/>
      <c r="CR36" s="620">
        <v>475546</v>
      </c>
      <c r="CS36" s="621"/>
      <c r="CT36" s="621"/>
      <c r="CU36" s="621"/>
      <c r="CV36" s="621"/>
      <c r="CW36" s="621"/>
      <c r="CX36" s="621"/>
      <c r="CY36" s="622"/>
      <c r="CZ36" s="623">
        <v>14.6</v>
      </c>
      <c r="DA36" s="641"/>
      <c r="DB36" s="641"/>
      <c r="DC36" s="642"/>
      <c r="DD36" s="626">
        <v>326333</v>
      </c>
      <c r="DE36" s="621"/>
      <c r="DF36" s="621"/>
      <c r="DG36" s="621"/>
      <c r="DH36" s="621"/>
      <c r="DI36" s="621"/>
      <c r="DJ36" s="621"/>
      <c r="DK36" s="622"/>
      <c r="DL36" s="626">
        <v>224614</v>
      </c>
      <c r="DM36" s="621"/>
      <c r="DN36" s="621"/>
      <c r="DO36" s="621"/>
      <c r="DP36" s="621"/>
      <c r="DQ36" s="621"/>
      <c r="DR36" s="621"/>
      <c r="DS36" s="621"/>
      <c r="DT36" s="621"/>
      <c r="DU36" s="621"/>
      <c r="DV36" s="622"/>
      <c r="DW36" s="643">
        <v>10.5</v>
      </c>
      <c r="DX36" s="644"/>
      <c r="DY36" s="644"/>
      <c r="DZ36" s="644"/>
      <c r="EA36" s="644"/>
      <c r="EB36" s="644"/>
      <c r="EC36" s="645"/>
    </row>
    <row r="37" spans="2:133" ht="11.25" customHeight="1">
      <c r="AQ37" s="646" t="s">
        <v>314</v>
      </c>
      <c r="AR37" s="647"/>
      <c r="AS37" s="647"/>
      <c r="AT37" s="647"/>
      <c r="AU37" s="647"/>
      <c r="AV37" s="647"/>
      <c r="AW37" s="647"/>
      <c r="AX37" s="647"/>
      <c r="AY37" s="648"/>
      <c r="AZ37" s="620">
        <v>51288</v>
      </c>
      <c r="BA37" s="621"/>
      <c r="BB37" s="621"/>
      <c r="BC37" s="621"/>
      <c r="BD37" s="639"/>
      <c r="BE37" s="639"/>
      <c r="BF37" s="649"/>
      <c r="BG37" s="657" t="s">
        <v>315</v>
      </c>
      <c r="BH37" s="654"/>
      <c r="BI37" s="654"/>
      <c r="BJ37" s="654"/>
      <c r="BK37" s="654"/>
      <c r="BL37" s="654"/>
      <c r="BM37" s="654"/>
      <c r="BN37" s="654"/>
      <c r="BO37" s="654"/>
      <c r="BP37" s="654"/>
      <c r="BQ37" s="654"/>
      <c r="BR37" s="654"/>
      <c r="BS37" s="654"/>
      <c r="BT37" s="654"/>
      <c r="BU37" s="655"/>
      <c r="BV37" s="620">
        <v>565</v>
      </c>
      <c r="BW37" s="621"/>
      <c r="BX37" s="621"/>
      <c r="BY37" s="621"/>
      <c r="BZ37" s="621"/>
      <c r="CA37" s="621"/>
      <c r="CB37" s="656"/>
      <c r="CD37" s="657" t="s">
        <v>316</v>
      </c>
      <c r="CE37" s="654"/>
      <c r="CF37" s="654"/>
      <c r="CG37" s="654"/>
      <c r="CH37" s="654"/>
      <c r="CI37" s="654"/>
      <c r="CJ37" s="654"/>
      <c r="CK37" s="654"/>
      <c r="CL37" s="654"/>
      <c r="CM37" s="654"/>
      <c r="CN37" s="654"/>
      <c r="CO37" s="654"/>
      <c r="CP37" s="654"/>
      <c r="CQ37" s="655"/>
      <c r="CR37" s="620">
        <v>171205</v>
      </c>
      <c r="CS37" s="639"/>
      <c r="CT37" s="639"/>
      <c r="CU37" s="639"/>
      <c r="CV37" s="639"/>
      <c r="CW37" s="639"/>
      <c r="CX37" s="639"/>
      <c r="CY37" s="640"/>
      <c r="CZ37" s="623">
        <v>5.3</v>
      </c>
      <c r="DA37" s="641"/>
      <c r="DB37" s="641"/>
      <c r="DC37" s="642"/>
      <c r="DD37" s="626">
        <v>168752</v>
      </c>
      <c r="DE37" s="639"/>
      <c r="DF37" s="639"/>
      <c r="DG37" s="639"/>
      <c r="DH37" s="639"/>
      <c r="DI37" s="639"/>
      <c r="DJ37" s="639"/>
      <c r="DK37" s="640"/>
      <c r="DL37" s="626">
        <v>155511</v>
      </c>
      <c r="DM37" s="639"/>
      <c r="DN37" s="639"/>
      <c r="DO37" s="639"/>
      <c r="DP37" s="639"/>
      <c r="DQ37" s="639"/>
      <c r="DR37" s="639"/>
      <c r="DS37" s="639"/>
      <c r="DT37" s="639"/>
      <c r="DU37" s="639"/>
      <c r="DV37" s="640"/>
      <c r="DW37" s="643">
        <v>7.3</v>
      </c>
      <c r="DX37" s="644"/>
      <c r="DY37" s="644"/>
      <c r="DZ37" s="644"/>
      <c r="EA37" s="644"/>
      <c r="EB37" s="644"/>
      <c r="EC37" s="645"/>
    </row>
    <row r="38" spans="2:133" ht="11.25" customHeight="1">
      <c r="AQ38" s="646" t="s">
        <v>317</v>
      </c>
      <c r="AR38" s="647"/>
      <c r="AS38" s="647"/>
      <c r="AT38" s="647"/>
      <c r="AU38" s="647"/>
      <c r="AV38" s="647"/>
      <c r="AW38" s="647"/>
      <c r="AX38" s="647"/>
      <c r="AY38" s="648"/>
      <c r="AZ38" s="620">
        <v>15020</v>
      </c>
      <c r="BA38" s="621"/>
      <c r="BB38" s="621"/>
      <c r="BC38" s="621"/>
      <c r="BD38" s="639"/>
      <c r="BE38" s="639"/>
      <c r="BF38" s="649"/>
      <c r="BG38" s="657" t="s">
        <v>318</v>
      </c>
      <c r="BH38" s="654"/>
      <c r="BI38" s="654"/>
      <c r="BJ38" s="654"/>
      <c r="BK38" s="654"/>
      <c r="BL38" s="654"/>
      <c r="BM38" s="654"/>
      <c r="BN38" s="654"/>
      <c r="BO38" s="654"/>
      <c r="BP38" s="654"/>
      <c r="BQ38" s="654"/>
      <c r="BR38" s="654"/>
      <c r="BS38" s="654"/>
      <c r="BT38" s="654"/>
      <c r="BU38" s="655"/>
      <c r="BV38" s="620">
        <v>1078</v>
      </c>
      <c r="BW38" s="621"/>
      <c r="BX38" s="621"/>
      <c r="BY38" s="621"/>
      <c r="BZ38" s="621"/>
      <c r="CA38" s="621"/>
      <c r="CB38" s="656"/>
      <c r="CD38" s="657" t="s">
        <v>319</v>
      </c>
      <c r="CE38" s="654"/>
      <c r="CF38" s="654"/>
      <c r="CG38" s="654"/>
      <c r="CH38" s="654"/>
      <c r="CI38" s="654"/>
      <c r="CJ38" s="654"/>
      <c r="CK38" s="654"/>
      <c r="CL38" s="654"/>
      <c r="CM38" s="654"/>
      <c r="CN38" s="654"/>
      <c r="CO38" s="654"/>
      <c r="CP38" s="654"/>
      <c r="CQ38" s="655"/>
      <c r="CR38" s="620">
        <v>368055</v>
      </c>
      <c r="CS38" s="621"/>
      <c r="CT38" s="621"/>
      <c r="CU38" s="621"/>
      <c r="CV38" s="621"/>
      <c r="CW38" s="621"/>
      <c r="CX38" s="621"/>
      <c r="CY38" s="622"/>
      <c r="CZ38" s="623">
        <v>11.3</v>
      </c>
      <c r="DA38" s="641"/>
      <c r="DB38" s="641"/>
      <c r="DC38" s="642"/>
      <c r="DD38" s="626">
        <v>328062</v>
      </c>
      <c r="DE38" s="621"/>
      <c r="DF38" s="621"/>
      <c r="DG38" s="621"/>
      <c r="DH38" s="621"/>
      <c r="DI38" s="621"/>
      <c r="DJ38" s="621"/>
      <c r="DK38" s="622"/>
      <c r="DL38" s="626">
        <v>100890</v>
      </c>
      <c r="DM38" s="621"/>
      <c r="DN38" s="621"/>
      <c r="DO38" s="621"/>
      <c r="DP38" s="621"/>
      <c r="DQ38" s="621"/>
      <c r="DR38" s="621"/>
      <c r="DS38" s="621"/>
      <c r="DT38" s="621"/>
      <c r="DU38" s="621"/>
      <c r="DV38" s="622"/>
      <c r="DW38" s="643">
        <v>4.7</v>
      </c>
      <c r="DX38" s="644"/>
      <c r="DY38" s="644"/>
      <c r="DZ38" s="644"/>
      <c r="EA38" s="644"/>
      <c r="EB38" s="644"/>
      <c r="EC38" s="645"/>
    </row>
    <row r="39" spans="2:133" ht="11.25" customHeight="1">
      <c r="AQ39" s="646" t="s">
        <v>320</v>
      </c>
      <c r="AR39" s="647"/>
      <c r="AS39" s="647"/>
      <c r="AT39" s="647"/>
      <c r="AU39" s="647"/>
      <c r="AV39" s="647"/>
      <c r="AW39" s="647"/>
      <c r="AX39" s="647"/>
      <c r="AY39" s="648"/>
      <c r="AZ39" s="620">
        <v>1864</v>
      </c>
      <c r="BA39" s="621"/>
      <c r="BB39" s="621"/>
      <c r="BC39" s="621"/>
      <c r="BD39" s="639"/>
      <c r="BE39" s="639"/>
      <c r="BF39" s="649"/>
      <c r="BG39" s="650" t="s">
        <v>321</v>
      </c>
      <c r="BH39" s="651"/>
      <c r="BI39" s="651"/>
      <c r="BJ39" s="651"/>
      <c r="BK39" s="651"/>
      <c r="BL39" s="189"/>
      <c r="BM39" s="654" t="s">
        <v>322</v>
      </c>
      <c r="BN39" s="654"/>
      <c r="BO39" s="654"/>
      <c r="BP39" s="654"/>
      <c r="BQ39" s="654"/>
      <c r="BR39" s="654"/>
      <c r="BS39" s="654"/>
      <c r="BT39" s="654"/>
      <c r="BU39" s="655"/>
      <c r="BV39" s="620">
        <v>134</v>
      </c>
      <c r="BW39" s="621"/>
      <c r="BX39" s="621"/>
      <c r="BY39" s="621"/>
      <c r="BZ39" s="621"/>
      <c r="CA39" s="621"/>
      <c r="CB39" s="656"/>
      <c r="CD39" s="657" t="s">
        <v>323</v>
      </c>
      <c r="CE39" s="654"/>
      <c r="CF39" s="654"/>
      <c r="CG39" s="654"/>
      <c r="CH39" s="654"/>
      <c r="CI39" s="654"/>
      <c r="CJ39" s="654"/>
      <c r="CK39" s="654"/>
      <c r="CL39" s="654"/>
      <c r="CM39" s="654"/>
      <c r="CN39" s="654"/>
      <c r="CO39" s="654"/>
      <c r="CP39" s="654"/>
      <c r="CQ39" s="655"/>
      <c r="CR39" s="620">
        <v>162851</v>
      </c>
      <c r="CS39" s="639"/>
      <c r="CT39" s="639"/>
      <c r="CU39" s="639"/>
      <c r="CV39" s="639"/>
      <c r="CW39" s="639"/>
      <c r="CX39" s="639"/>
      <c r="CY39" s="640"/>
      <c r="CZ39" s="623">
        <v>5</v>
      </c>
      <c r="DA39" s="641"/>
      <c r="DB39" s="641"/>
      <c r="DC39" s="642"/>
      <c r="DD39" s="626">
        <v>70585</v>
      </c>
      <c r="DE39" s="639"/>
      <c r="DF39" s="639"/>
      <c r="DG39" s="639"/>
      <c r="DH39" s="639"/>
      <c r="DI39" s="639"/>
      <c r="DJ39" s="639"/>
      <c r="DK39" s="640"/>
      <c r="DL39" s="626" t="s">
        <v>324</v>
      </c>
      <c r="DM39" s="639"/>
      <c r="DN39" s="639"/>
      <c r="DO39" s="639"/>
      <c r="DP39" s="639"/>
      <c r="DQ39" s="639"/>
      <c r="DR39" s="639"/>
      <c r="DS39" s="639"/>
      <c r="DT39" s="639"/>
      <c r="DU39" s="639"/>
      <c r="DV39" s="640"/>
      <c r="DW39" s="643" t="s">
        <v>324</v>
      </c>
      <c r="DX39" s="644"/>
      <c r="DY39" s="644"/>
      <c r="DZ39" s="644"/>
      <c r="EA39" s="644"/>
      <c r="EB39" s="644"/>
      <c r="EC39" s="645"/>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325</v>
      </c>
      <c r="AR40" s="647"/>
      <c r="AS40" s="647"/>
      <c r="AT40" s="647"/>
      <c r="AU40" s="647"/>
      <c r="AV40" s="647"/>
      <c r="AW40" s="647"/>
      <c r="AX40" s="647"/>
      <c r="AY40" s="648"/>
      <c r="AZ40" s="620">
        <v>48009</v>
      </c>
      <c r="BA40" s="621"/>
      <c r="BB40" s="621"/>
      <c r="BC40" s="621"/>
      <c r="BD40" s="639"/>
      <c r="BE40" s="639"/>
      <c r="BF40" s="649"/>
      <c r="BG40" s="650"/>
      <c r="BH40" s="651"/>
      <c r="BI40" s="651"/>
      <c r="BJ40" s="651"/>
      <c r="BK40" s="651"/>
      <c r="BL40" s="189"/>
      <c r="BM40" s="654" t="s">
        <v>326</v>
      </c>
      <c r="BN40" s="654"/>
      <c r="BO40" s="654"/>
      <c r="BP40" s="654"/>
      <c r="BQ40" s="654"/>
      <c r="BR40" s="654"/>
      <c r="BS40" s="654"/>
      <c r="BT40" s="654"/>
      <c r="BU40" s="655"/>
      <c r="BV40" s="620">
        <v>102</v>
      </c>
      <c r="BW40" s="621"/>
      <c r="BX40" s="621"/>
      <c r="BY40" s="621"/>
      <c r="BZ40" s="621"/>
      <c r="CA40" s="621"/>
      <c r="CB40" s="656"/>
      <c r="CD40" s="657" t="s">
        <v>327</v>
      </c>
      <c r="CE40" s="654"/>
      <c r="CF40" s="654"/>
      <c r="CG40" s="654"/>
      <c r="CH40" s="654"/>
      <c r="CI40" s="654"/>
      <c r="CJ40" s="654"/>
      <c r="CK40" s="654"/>
      <c r="CL40" s="654"/>
      <c r="CM40" s="654"/>
      <c r="CN40" s="654"/>
      <c r="CO40" s="654"/>
      <c r="CP40" s="654"/>
      <c r="CQ40" s="655"/>
      <c r="CR40" s="620">
        <v>1782</v>
      </c>
      <c r="CS40" s="621"/>
      <c r="CT40" s="621"/>
      <c r="CU40" s="621"/>
      <c r="CV40" s="621"/>
      <c r="CW40" s="621"/>
      <c r="CX40" s="621"/>
      <c r="CY40" s="622"/>
      <c r="CZ40" s="623">
        <v>0.1</v>
      </c>
      <c r="DA40" s="641"/>
      <c r="DB40" s="641"/>
      <c r="DC40" s="642"/>
      <c r="DD40" s="626">
        <v>1782</v>
      </c>
      <c r="DE40" s="621"/>
      <c r="DF40" s="621"/>
      <c r="DG40" s="621"/>
      <c r="DH40" s="621"/>
      <c r="DI40" s="621"/>
      <c r="DJ40" s="621"/>
      <c r="DK40" s="622"/>
      <c r="DL40" s="626" t="s">
        <v>324</v>
      </c>
      <c r="DM40" s="621"/>
      <c r="DN40" s="621"/>
      <c r="DO40" s="621"/>
      <c r="DP40" s="621"/>
      <c r="DQ40" s="621"/>
      <c r="DR40" s="621"/>
      <c r="DS40" s="621"/>
      <c r="DT40" s="621"/>
      <c r="DU40" s="621"/>
      <c r="DV40" s="622"/>
      <c r="DW40" s="643" t="s">
        <v>324</v>
      </c>
      <c r="DX40" s="644"/>
      <c r="DY40" s="644"/>
      <c r="DZ40" s="644"/>
      <c r="EA40" s="644"/>
      <c r="EB40" s="644"/>
      <c r="EC40" s="645"/>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328</v>
      </c>
      <c r="AR41" s="659"/>
      <c r="AS41" s="659"/>
      <c r="AT41" s="659"/>
      <c r="AU41" s="659"/>
      <c r="AV41" s="659"/>
      <c r="AW41" s="659"/>
      <c r="AX41" s="659"/>
      <c r="AY41" s="660"/>
      <c r="AZ41" s="604">
        <v>146238</v>
      </c>
      <c r="BA41" s="661"/>
      <c r="BB41" s="661"/>
      <c r="BC41" s="661"/>
      <c r="BD41" s="605"/>
      <c r="BE41" s="605"/>
      <c r="BF41" s="662"/>
      <c r="BG41" s="652"/>
      <c r="BH41" s="653"/>
      <c r="BI41" s="653"/>
      <c r="BJ41" s="653"/>
      <c r="BK41" s="653"/>
      <c r="BL41" s="191"/>
      <c r="BM41" s="659" t="s">
        <v>329</v>
      </c>
      <c r="BN41" s="659"/>
      <c r="BO41" s="659"/>
      <c r="BP41" s="659"/>
      <c r="BQ41" s="659"/>
      <c r="BR41" s="659"/>
      <c r="BS41" s="659"/>
      <c r="BT41" s="659"/>
      <c r="BU41" s="660"/>
      <c r="BV41" s="604">
        <v>311</v>
      </c>
      <c r="BW41" s="661"/>
      <c r="BX41" s="661"/>
      <c r="BY41" s="661"/>
      <c r="BZ41" s="661"/>
      <c r="CA41" s="661"/>
      <c r="CB41" s="663"/>
      <c r="CD41" s="657" t="s">
        <v>330</v>
      </c>
      <c r="CE41" s="654"/>
      <c r="CF41" s="654"/>
      <c r="CG41" s="654"/>
      <c r="CH41" s="654"/>
      <c r="CI41" s="654"/>
      <c r="CJ41" s="654"/>
      <c r="CK41" s="654"/>
      <c r="CL41" s="654"/>
      <c r="CM41" s="654"/>
      <c r="CN41" s="654"/>
      <c r="CO41" s="654"/>
      <c r="CP41" s="654"/>
      <c r="CQ41" s="655"/>
      <c r="CR41" s="620" t="s">
        <v>331</v>
      </c>
      <c r="CS41" s="639"/>
      <c r="CT41" s="639"/>
      <c r="CU41" s="639"/>
      <c r="CV41" s="639"/>
      <c r="CW41" s="639"/>
      <c r="CX41" s="639"/>
      <c r="CY41" s="640"/>
      <c r="CZ41" s="623" t="s">
        <v>331</v>
      </c>
      <c r="DA41" s="641"/>
      <c r="DB41" s="641"/>
      <c r="DC41" s="642"/>
      <c r="DD41" s="626" t="s">
        <v>331</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333</v>
      </c>
      <c r="CE42" s="618"/>
      <c r="CF42" s="618"/>
      <c r="CG42" s="618"/>
      <c r="CH42" s="618"/>
      <c r="CI42" s="618"/>
      <c r="CJ42" s="618"/>
      <c r="CK42" s="618"/>
      <c r="CL42" s="618"/>
      <c r="CM42" s="618"/>
      <c r="CN42" s="618"/>
      <c r="CO42" s="618"/>
      <c r="CP42" s="618"/>
      <c r="CQ42" s="619"/>
      <c r="CR42" s="620">
        <v>296282</v>
      </c>
      <c r="CS42" s="621"/>
      <c r="CT42" s="621"/>
      <c r="CU42" s="621"/>
      <c r="CV42" s="621"/>
      <c r="CW42" s="621"/>
      <c r="CX42" s="621"/>
      <c r="CY42" s="622"/>
      <c r="CZ42" s="623">
        <v>9.1</v>
      </c>
      <c r="DA42" s="624"/>
      <c r="DB42" s="624"/>
      <c r="DC42" s="625"/>
      <c r="DD42" s="626">
        <v>117672</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335</v>
      </c>
      <c r="CE43" s="618"/>
      <c r="CF43" s="618"/>
      <c r="CG43" s="618"/>
      <c r="CH43" s="618"/>
      <c r="CI43" s="618"/>
      <c r="CJ43" s="618"/>
      <c r="CK43" s="618"/>
      <c r="CL43" s="618"/>
      <c r="CM43" s="618"/>
      <c r="CN43" s="618"/>
      <c r="CO43" s="618"/>
      <c r="CP43" s="618"/>
      <c r="CQ43" s="619"/>
      <c r="CR43" s="620">
        <v>1308</v>
      </c>
      <c r="CS43" s="639"/>
      <c r="CT43" s="639"/>
      <c r="CU43" s="639"/>
      <c r="CV43" s="639"/>
      <c r="CW43" s="639"/>
      <c r="CX43" s="639"/>
      <c r="CY43" s="640"/>
      <c r="CZ43" s="623">
        <v>0</v>
      </c>
      <c r="DA43" s="641"/>
      <c r="DB43" s="641"/>
      <c r="DC43" s="642"/>
      <c r="DD43" s="626">
        <v>1308</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c r="B44" s="194" t="s">
        <v>336</v>
      </c>
      <c r="CD44" s="633" t="s">
        <v>288</v>
      </c>
      <c r="CE44" s="634"/>
      <c r="CF44" s="617" t="s">
        <v>337</v>
      </c>
      <c r="CG44" s="618"/>
      <c r="CH44" s="618"/>
      <c r="CI44" s="618"/>
      <c r="CJ44" s="618"/>
      <c r="CK44" s="618"/>
      <c r="CL44" s="618"/>
      <c r="CM44" s="618"/>
      <c r="CN44" s="618"/>
      <c r="CO44" s="618"/>
      <c r="CP44" s="618"/>
      <c r="CQ44" s="619"/>
      <c r="CR44" s="620">
        <v>296282</v>
      </c>
      <c r="CS44" s="621"/>
      <c r="CT44" s="621"/>
      <c r="CU44" s="621"/>
      <c r="CV44" s="621"/>
      <c r="CW44" s="621"/>
      <c r="CX44" s="621"/>
      <c r="CY44" s="622"/>
      <c r="CZ44" s="623">
        <v>9.1</v>
      </c>
      <c r="DA44" s="624"/>
      <c r="DB44" s="624"/>
      <c r="DC44" s="625"/>
      <c r="DD44" s="626">
        <v>117672</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c r="CD45" s="635"/>
      <c r="CE45" s="636"/>
      <c r="CF45" s="617" t="s">
        <v>338</v>
      </c>
      <c r="CG45" s="618"/>
      <c r="CH45" s="618"/>
      <c r="CI45" s="618"/>
      <c r="CJ45" s="618"/>
      <c r="CK45" s="618"/>
      <c r="CL45" s="618"/>
      <c r="CM45" s="618"/>
      <c r="CN45" s="618"/>
      <c r="CO45" s="618"/>
      <c r="CP45" s="618"/>
      <c r="CQ45" s="619"/>
      <c r="CR45" s="620">
        <v>181145</v>
      </c>
      <c r="CS45" s="639"/>
      <c r="CT45" s="639"/>
      <c r="CU45" s="639"/>
      <c r="CV45" s="639"/>
      <c r="CW45" s="639"/>
      <c r="CX45" s="639"/>
      <c r="CY45" s="640"/>
      <c r="CZ45" s="623">
        <v>5.6</v>
      </c>
      <c r="DA45" s="641"/>
      <c r="DB45" s="641"/>
      <c r="DC45" s="642"/>
      <c r="DD45" s="626">
        <v>55146</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c r="CD46" s="635"/>
      <c r="CE46" s="636"/>
      <c r="CF46" s="617" t="s">
        <v>339</v>
      </c>
      <c r="CG46" s="618"/>
      <c r="CH46" s="618"/>
      <c r="CI46" s="618"/>
      <c r="CJ46" s="618"/>
      <c r="CK46" s="618"/>
      <c r="CL46" s="618"/>
      <c r="CM46" s="618"/>
      <c r="CN46" s="618"/>
      <c r="CO46" s="618"/>
      <c r="CP46" s="618"/>
      <c r="CQ46" s="619"/>
      <c r="CR46" s="620">
        <v>98957</v>
      </c>
      <c r="CS46" s="621"/>
      <c r="CT46" s="621"/>
      <c r="CU46" s="621"/>
      <c r="CV46" s="621"/>
      <c r="CW46" s="621"/>
      <c r="CX46" s="621"/>
      <c r="CY46" s="622"/>
      <c r="CZ46" s="623">
        <v>3</v>
      </c>
      <c r="DA46" s="624"/>
      <c r="DB46" s="624"/>
      <c r="DC46" s="625"/>
      <c r="DD46" s="626">
        <v>60846</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c r="CD47" s="635"/>
      <c r="CE47" s="636"/>
      <c r="CF47" s="617" t="s">
        <v>340</v>
      </c>
      <c r="CG47" s="618"/>
      <c r="CH47" s="618"/>
      <c r="CI47" s="618"/>
      <c r="CJ47" s="618"/>
      <c r="CK47" s="618"/>
      <c r="CL47" s="618"/>
      <c r="CM47" s="618"/>
      <c r="CN47" s="618"/>
      <c r="CO47" s="618"/>
      <c r="CP47" s="618"/>
      <c r="CQ47" s="619"/>
      <c r="CR47" s="620" t="s">
        <v>112</v>
      </c>
      <c r="CS47" s="639"/>
      <c r="CT47" s="639"/>
      <c r="CU47" s="639"/>
      <c r="CV47" s="639"/>
      <c r="CW47" s="639"/>
      <c r="CX47" s="639"/>
      <c r="CY47" s="640"/>
      <c r="CZ47" s="623" t="s">
        <v>112</v>
      </c>
      <c r="DA47" s="641"/>
      <c r="DB47" s="641"/>
      <c r="DC47" s="642"/>
      <c r="DD47" s="626" t="s">
        <v>112</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c r="CD48" s="637"/>
      <c r="CE48" s="638"/>
      <c r="CF48" s="617" t="s">
        <v>341</v>
      </c>
      <c r="CG48" s="618"/>
      <c r="CH48" s="618"/>
      <c r="CI48" s="618"/>
      <c r="CJ48" s="618"/>
      <c r="CK48" s="618"/>
      <c r="CL48" s="618"/>
      <c r="CM48" s="618"/>
      <c r="CN48" s="618"/>
      <c r="CO48" s="618"/>
      <c r="CP48" s="618"/>
      <c r="CQ48" s="619"/>
      <c r="CR48" s="620" t="s">
        <v>112</v>
      </c>
      <c r="CS48" s="621"/>
      <c r="CT48" s="621"/>
      <c r="CU48" s="621"/>
      <c r="CV48" s="621"/>
      <c r="CW48" s="621"/>
      <c r="CX48" s="621"/>
      <c r="CY48" s="622"/>
      <c r="CZ48" s="623" t="s">
        <v>112</v>
      </c>
      <c r="DA48" s="624"/>
      <c r="DB48" s="624"/>
      <c r="DC48" s="625"/>
      <c r="DD48" s="626" t="s">
        <v>112</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c r="CD49" s="601" t="s">
        <v>342</v>
      </c>
      <c r="CE49" s="602"/>
      <c r="CF49" s="602"/>
      <c r="CG49" s="602"/>
      <c r="CH49" s="602"/>
      <c r="CI49" s="602"/>
      <c r="CJ49" s="602"/>
      <c r="CK49" s="602"/>
      <c r="CL49" s="602"/>
      <c r="CM49" s="602"/>
      <c r="CN49" s="602"/>
      <c r="CO49" s="602"/>
      <c r="CP49" s="602"/>
      <c r="CQ49" s="603"/>
      <c r="CR49" s="604">
        <v>3259214</v>
      </c>
      <c r="CS49" s="605"/>
      <c r="CT49" s="605"/>
      <c r="CU49" s="605"/>
      <c r="CV49" s="605"/>
      <c r="CW49" s="605"/>
      <c r="CX49" s="605"/>
      <c r="CY49" s="606"/>
      <c r="CZ49" s="607">
        <v>100</v>
      </c>
      <c r="DA49" s="608"/>
      <c r="DB49" s="608"/>
      <c r="DC49" s="609"/>
      <c r="DD49" s="610">
        <v>2330015</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row r="51" spans="82:133" hidden="1"/>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sheetPr>
    <pageSetUpPr fitToPage="1"/>
  </sheetPr>
  <dimension ref="A1:EA136"/>
  <sheetViews>
    <sheetView zoomScale="70" zoomScaleNormal="25"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344</v>
      </c>
      <c r="DK2" s="1140"/>
      <c r="DL2" s="1140"/>
      <c r="DM2" s="1140"/>
      <c r="DN2" s="1140"/>
      <c r="DO2" s="1141"/>
      <c r="DP2" s="202"/>
      <c r="DQ2" s="1139" t="s">
        <v>345</v>
      </c>
      <c r="DR2" s="1140"/>
      <c r="DS2" s="1140"/>
      <c r="DT2" s="1140"/>
      <c r="DU2" s="1140"/>
      <c r="DV2" s="1140"/>
      <c r="DW2" s="1140"/>
      <c r="DX2" s="1140"/>
      <c r="DY2" s="1140"/>
      <c r="DZ2" s="1141"/>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1092" t="s">
        <v>346</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1024" t="s">
        <v>348</v>
      </c>
      <c r="B5" s="1025"/>
      <c r="C5" s="1025"/>
      <c r="D5" s="1025"/>
      <c r="E5" s="1025"/>
      <c r="F5" s="1025"/>
      <c r="G5" s="1025"/>
      <c r="H5" s="1025"/>
      <c r="I5" s="1025"/>
      <c r="J5" s="1025"/>
      <c r="K5" s="1025"/>
      <c r="L5" s="1025"/>
      <c r="M5" s="1025"/>
      <c r="N5" s="1025"/>
      <c r="O5" s="1025"/>
      <c r="P5" s="1026"/>
      <c r="Q5" s="1030" t="s">
        <v>349</v>
      </c>
      <c r="R5" s="1031"/>
      <c r="S5" s="1031"/>
      <c r="T5" s="1031"/>
      <c r="U5" s="1032"/>
      <c r="V5" s="1030" t="s">
        <v>350</v>
      </c>
      <c r="W5" s="1031"/>
      <c r="X5" s="1031"/>
      <c r="Y5" s="1031"/>
      <c r="Z5" s="1032"/>
      <c r="AA5" s="1030" t="s">
        <v>351</v>
      </c>
      <c r="AB5" s="1031"/>
      <c r="AC5" s="1031"/>
      <c r="AD5" s="1031"/>
      <c r="AE5" s="1031"/>
      <c r="AF5" s="1142" t="s">
        <v>352</v>
      </c>
      <c r="AG5" s="1031"/>
      <c r="AH5" s="1031"/>
      <c r="AI5" s="1031"/>
      <c r="AJ5" s="1046"/>
      <c r="AK5" s="1031" t="s">
        <v>353</v>
      </c>
      <c r="AL5" s="1031"/>
      <c r="AM5" s="1031"/>
      <c r="AN5" s="1031"/>
      <c r="AO5" s="1032"/>
      <c r="AP5" s="1030" t="s">
        <v>354</v>
      </c>
      <c r="AQ5" s="1031"/>
      <c r="AR5" s="1031"/>
      <c r="AS5" s="1031"/>
      <c r="AT5" s="1032"/>
      <c r="AU5" s="1030" t="s">
        <v>355</v>
      </c>
      <c r="AV5" s="1031"/>
      <c r="AW5" s="1031"/>
      <c r="AX5" s="1031"/>
      <c r="AY5" s="1046"/>
      <c r="AZ5" s="209"/>
      <c r="BA5" s="209"/>
      <c r="BB5" s="209"/>
      <c r="BC5" s="209"/>
      <c r="BD5" s="209"/>
      <c r="BE5" s="210"/>
      <c r="BF5" s="210"/>
      <c r="BG5" s="210"/>
      <c r="BH5" s="210"/>
      <c r="BI5" s="210"/>
      <c r="BJ5" s="210"/>
      <c r="BK5" s="210"/>
      <c r="BL5" s="210"/>
      <c r="BM5" s="210"/>
      <c r="BN5" s="210"/>
      <c r="BO5" s="210"/>
      <c r="BP5" s="210"/>
      <c r="BQ5" s="1024" t="s">
        <v>356</v>
      </c>
      <c r="BR5" s="1025"/>
      <c r="BS5" s="1025"/>
      <c r="BT5" s="1025"/>
      <c r="BU5" s="1025"/>
      <c r="BV5" s="1025"/>
      <c r="BW5" s="1025"/>
      <c r="BX5" s="1025"/>
      <c r="BY5" s="1025"/>
      <c r="BZ5" s="1025"/>
      <c r="CA5" s="1025"/>
      <c r="CB5" s="1025"/>
      <c r="CC5" s="1025"/>
      <c r="CD5" s="1025"/>
      <c r="CE5" s="1025"/>
      <c r="CF5" s="1025"/>
      <c r="CG5" s="1026"/>
      <c r="CH5" s="1030" t="s">
        <v>357</v>
      </c>
      <c r="CI5" s="1031"/>
      <c r="CJ5" s="1031"/>
      <c r="CK5" s="1031"/>
      <c r="CL5" s="1032"/>
      <c r="CM5" s="1030" t="s">
        <v>358</v>
      </c>
      <c r="CN5" s="1031"/>
      <c r="CO5" s="1031"/>
      <c r="CP5" s="1031"/>
      <c r="CQ5" s="1032"/>
      <c r="CR5" s="1030" t="s">
        <v>359</v>
      </c>
      <c r="CS5" s="1031"/>
      <c r="CT5" s="1031"/>
      <c r="CU5" s="1031"/>
      <c r="CV5" s="1032"/>
      <c r="CW5" s="1030" t="s">
        <v>360</v>
      </c>
      <c r="CX5" s="1031"/>
      <c r="CY5" s="1031"/>
      <c r="CZ5" s="1031"/>
      <c r="DA5" s="1032"/>
      <c r="DB5" s="1030" t="s">
        <v>361</v>
      </c>
      <c r="DC5" s="1031"/>
      <c r="DD5" s="1031"/>
      <c r="DE5" s="1031"/>
      <c r="DF5" s="1032"/>
      <c r="DG5" s="1127" t="s">
        <v>362</v>
      </c>
      <c r="DH5" s="1128"/>
      <c r="DI5" s="1128"/>
      <c r="DJ5" s="1128"/>
      <c r="DK5" s="1129"/>
      <c r="DL5" s="1127" t="s">
        <v>363</v>
      </c>
      <c r="DM5" s="1128"/>
      <c r="DN5" s="1128"/>
      <c r="DO5" s="1128"/>
      <c r="DP5" s="1129"/>
      <c r="DQ5" s="1030" t="s">
        <v>364</v>
      </c>
      <c r="DR5" s="1031"/>
      <c r="DS5" s="1031"/>
      <c r="DT5" s="1031"/>
      <c r="DU5" s="1032"/>
      <c r="DV5" s="1030" t="s">
        <v>355</v>
      </c>
      <c r="DW5" s="1031"/>
      <c r="DX5" s="1031"/>
      <c r="DY5" s="1031"/>
      <c r="DZ5" s="1046"/>
      <c r="EA5" s="207"/>
    </row>
    <row r="6" spans="1:131" s="208" customFormat="1" ht="26.25" customHeight="1" thickBot="1">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c r="A7" s="211">
        <v>1</v>
      </c>
      <c r="B7" s="1079" t="s">
        <v>365</v>
      </c>
      <c r="C7" s="1080"/>
      <c r="D7" s="1080"/>
      <c r="E7" s="1080"/>
      <c r="F7" s="1080"/>
      <c r="G7" s="1080"/>
      <c r="H7" s="1080"/>
      <c r="I7" s="1080"/>
      <c r="J7" s="1080"/>
      <c r="K7" s="1080"/>
      <c r="L7" s="1080"/>
      <c r="M7" s="1080"/>
      <c r="N7" s="1080"/>
      <c r="O7" s="1080"/>
      <c r="P7" s="1081"/>
      <c r="Q7" s="1133">
        <v>3304</v>
      </c>
      <c r="R7" s="1134"/>
      <c r="S7" s="1134"/>
      <c r="T7" s="1134"/>
      <c r="U7" s="1134"/>
      <c r="V7" s="1134">
        <v>3253</v>
      </c>
      <c r="W7" s="1134"/>
      <c r="X7" s="1134"/>
      <c r="Y7" s="1134"/>
      <c r="Z7" s="1134"/>
      <c r="AA7" s="1134">
        <v>51</v>
      </c>
      <c r="AB7" s="1134"/>
      <c r="AC7" s="1134"/>
      <c r="AD7" s="1134"/>
      <c r="AE7" s="1135"/>
      <c r="AF7" s="1136">
        <v>51</v>
      </c>
      <c r="AG7" s="1137"/>
      <c r="AH7" s="1137"/>
      <c r="AI7" s="1137"/>
      <c r="AJ7" s="1138"/>
      <c r="AK7" s="1120">
        <v>93</v>
      </c>
      <c r="AL7" s="1121"/>
      <c r="AM7" s="1121"/>
      <c r="AN7" s="1121"/>
      <c r="AO7" s="1121"/>
      <c r="AP7" s="1121">
        <v>3073</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t="s">
        <v>540</v>
      </c>
      <c r="BT7" s="1125"/>
      <c r="BU7" s="1125"/>
      <c r="BV7" s="1125"/>
      <c r="BW7" s="1125"/>
      <c r="BX7" s="1125"/>
      <c r="BY7" s="1125"/>
      <c r="BZ7" s="1125"/>
      <c r="CA7" s="1125"/>
      <c r="CB7" s="1125"/>
      <c r="CC7" s="1125"/>
      <c r="CD7" s="1125"/>
      <c r="CE7" s="1125"/>
      <c r="CF7" s="1125"/>
      <c r="CG7" s="1126"/>
      <c r="CH7" s="1117">
        <v>0</v>
      </c>
      <c r="CI7" s="1118"/>
      <c r="CJ7" s="1118"/>
      <c r="CK7" s="1118"/>
      <c r="CL7" s="1119"/>
      <c r="CM7" s="1117">
        <v>-3</v>
      </c>
      <c r="CN7" s="1118"/>
      <c r="CO7" s="1118"/>
      <c r="CP7" s="1118"/>
      <c r="CQ7" s="1119"/>
      <c r="CR7" s="1117">
        <v>5</v>
      </c>
      <c r="CS7" s="1118"/>
      <c r="CT7" s="1118"/>
      <c r="CU7" s="1118"/>
      <c r="CV7" s="1119"/>
      <c r="CW7" s="1117">
        <v>9</v>
      </c>
      <c r="CX7" s="1118"/>
      <c r="CY7" s="1118"/>
      <c r="CZ7" s="1118"/>
      <c r="DA7" s="1119"/>
      <c r="DB7" s="1117" t="s">
        <v>542</v>
      </c>
      <c r="DC7" s="1118"/>
      <c r="DD7" s="1118"/>
      <c r="DE7" s="1118"/>
      <c r="DF7" s="1119"/>
      <c r="DG7" s="1117" t="s">
        <v>542</v>
      </c>
      <c r="DH7" s="1118"/>
      <c r="DI7" s="1118"/>
      <c r="DJ7" s="1118"/>
      <c r="DK7" s="1119"/>
      <c r="DL7" s="1117" t="s">
        <v>542</v>
      </c>
      <c r="DM7" s="1118"/>
      <c r="DN7" s="1118"/>
      <c r="DO7" s="1118"/>
      <c r="DP7" s="1119"/>
      <c r="DQ7" s="1117" t="s">
        <v>542</v>
      </c>
      <c r="DR7" s="1118"/>
      <c r="DS7" s="1118"/>
      <c r="DT7" s="1118"/>
      <c r="DU7" s="1119"/>
      <c r="DV7" s="1144"/>
      <c r="DW7" s="1145"/>
      <c r="DX7" s="1145"/>
      <c r="DY7" s="1145"/>
      <c r="DZ7" s="1146"/>
      <c r="EA7" s="207"/>
    </row>
    <row r="8" spans="1:131" s="208" customFormat="1" ht="26.25" customHeight="1">
      <c r="A8" s="214">
        <v>2</v>
      </c>
      <c r="B8" s="1066"/>
      <c r="C8" s="1067"/>
      <c r="D8" s="1067"/>
      <c r="E8" s="1067"/>
      <c r="F8" s="1067"/>
      <c r="G8" s="1067"/>
      <c r="H8" s="1067"/>
      <c r="I8" s="1067"/>
      <c r="J8" s="1067"/>
      <c r="K8" s="1067"/>
      <c r="L8" s="1067"/>
      <c r="M8" s="1067"/>
      <c r="N8" s="1067"/>
      <c r="O8" s="1067"/>
      <c r="P8" s="1068"/>
      <c r="Q8" s="1072"/>
      <c r="R8" s="1073"/>
      <c r="S8" s="1073"/>
      <c r="T8" s="1073"/>
      <c r="U8" s="1073"/>
      <c r="V8" s="1073"/>
      <c r="W8" s="1073"/>
      <c r="X8" s="1073"/>
      <c r="Y8" s="1073"/>
      <c r="Z8" s="1073"/>
      <c r="AA8" s="1073"/>
      <c r="AB8" s="1073"/>
      <c r="AC8" s="1073"/>
      <c r="AD8" s="1073"/>
      <c r="AE8" s="1074"/>
      <c r="AF8" s="1048"/>
      <c r="AG8" s="1049"/>
      <c r="AH8" s="1049"/>
      <c r="AI8" s="1049"/>
      <c r="AJ8" s="1050"/>
      <c r="AK8" s="1115"/>
      <c r="AL8" s="1116"/>
      <c r="AM8" s="1116"/>
      <c r="AN8" s="1116"/>
      <c r="AO8" s="1116"/>
      <c r="AP8" s="1116"/>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c r="BT8" s="1044"/>
      <c r="BU8" s="1044"/>
      <c r="BV8" s="1044"/>
      <c r="BW8" s="1044"/>
      <c r="BX8" s="1044"/>
      <c r="BY8" s="1044"/>
      <c r="BZ8" s="1044"/>
      <c r="CA8" s="1044"/>
      <c r="CB8" s="1044"/>
      <c r="CC8" s="1044"/>
      <c r="CD8" s="1044"/>
      <c r="CE8" s="1044"/>
      <c r="CF8" s="1044"/>
      <c r="CG8" s="1045"/>
      <c r="CH8" s="1018"/>
      <c r="CI8" s="1019"/>
      <c r="CJ8" s="1019"/>
      <c r="CK8" s="1019"/>
      <c r="CL8" s="1020"/>
      <c r="CM8" s="1018"/>
      <c r="CN8" s="1019"/>
      <c r="CO8" s="1019"/>
      <c r="CP8" s="1019"/>
      <c r="CQ8" s="1020"/>
      <c r="CR8" s="1018"/>
      <c r="CS8" s="1019"/>
      <c r="CT8" s="1019"/>
      <c r="CU8" s="1019"/>
      <c r="CV8" s="1020"/>
      <c r="CW8" s="1018"/>
      <c r="CX8" s="1019"/>
      <c r="CY8" s="1019"/>
      <c r="CZ8" s="1019"/>
      <c r="DA8" s="1020"/>
      <c r="DB8" s="1018"/>
      <c r="DC8" s="1019"/>
      <c r="DD8" s="1019"/>
      <c r="DE8" s="1019"/>
      <c r="DF8" s="1020"/>
      <c r="DG8" s="1018"/>
      <c r="DH8" s="1019"/>
      <c r="DI8" s="1019"/>
      <c r="DJ8" s="1019"/>
      <c r="DK8" s="1020"/>
      <c r="DL8" s="1018"/>
      <c r="DM8" s="1019"/>
      <c r="DN8" s="1019"/>
      <c r="DO8" s="1019"/>
      <c r="DP8" s="1020"/>
      <c r="DQ8" s="1018"/>
      <c r="DR8" s="1019"/>
      <c r="DS8" s="1019"/>
      <c r="DT8" s="1019"/>
      <c r="DU8" s="1020"/>
      <c r="DV8" s="1021"/>
      <c r="DW8" s="1022"/>
      <c r="DX8" s="1022"/>
      <c r="DY8" s="1022"/>
      <c r="DZ8" s="1023"/>
      <c r="EA8" s="207"/>
    </row>
    <row r="9" spans="1:131" s="208" customFormat="1" ht="26.25" customHeight="1">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7"/>
    </row>
    <row r="10" spans="1:131" s="208" customFormat="1" ht="26.25" customHeight="1">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366</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c r="A23" s="217" t="s">
        <v>367</v>
      </c>
      <c r="B23" s="973" t="s">
        <v>368</v>
      </c>
      <c r="C23" s="974"/>
      <c r="D23" s="974"/>
      <c r="E23" s="974"/>
      <c r="F23" s="974"/>
      <c r="G23" s="974"/>
      <c r="H23" s="974"/>
      <c r="I23" s="974"/>
      <c r="J23" s="974"/>
      <c r="K23" s="974"/>
      <c r="L23" s="974"/>
      <c r="M23" s="974"/>
      <c r="N23" s="974"/>
      <c r="O23" s="974"/>
      <c r="P23" s="975"/>
      <c r="Q23" s="1097">
        <v>3304</v>
      </c>
      <c r="R23" s="1098"/>
      <c r="S23" s="1098"/>
      <c r="T23" s="1098"/>
      <c r="U23" s="1098"/>
      <c r="V23" s="1098">
        <v>3253</v>
      </c>
      <c r="W23" s="1098"/>
      <c r="X23" s="1098"/>
      <c r="Y23" s="1098"/>
      <c r="Z23" s="1098"/>
      <c r="AA23" s="1098">
        <v>51</v>
      </c>
      <c r="AB23" s="1098"/>
      <c r="AC23" s="1098"/>
      <c r="AD23" s="1098"/>
      <c r="AE23" s="1099"/>
      <c r="AF23" s="1100">
        <v>51</v>
      </c>
      <c r="AG23" s="1098"/>
      <c r="AH23" s="1098"/>
      <c r="AI23" s="1098"/>
      <c r="AJ23" s="1101"/>
      <c r="AK23" s="1102"/>
      <c r="AL23" s="1103"/>
      <c r="AM23" s="1103"/>
      <c r="AN23" s="1103"/>
      <c r="AO23" s="1103"/>
      <c r="AP23" s="1098">
        <v>3073</v>
      </c>
      <c r="AQ23" s="1098"/>
      <c r="AR23" s="1098"/>
      <c r="AS23" s="1098"/>
      <c r="AT23" s="1098"/>
      <c r="AU23" s="1104"/>
      <c r="AV23" s="1104"/>
      <c r="AW23" s="1104"/>
      <c r="AX23" s="1104"/>
      <c r="AY23" s="1105"/>
      <c r="AZ23" s="1094" t="s">
        <v>112</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c r="A24" s="1093" t="s">
        <v>369</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c r="A25" s="1092" t="s">
        <v>370</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c r="A26" s="1024" t="s">
        <v>348</v>
      </c>
      <c r="B26" s="1025"/>
      <c r="C26" s="1025"/>
      <c r="D26" s="1025"/>
      <c r="E26" s="1025"/>
      <c r="F26" s="1025"/>
      <c r="G26" s="1025"/>
      <c r="H26" s="1025"/>
      <c r="I26" s="1025"/>
      <c r="J26" s="1025"/>
      <c r="K26" s="1025"/>
      <c r="L26" s="1025"/>
      <c r="M26" s="1025"/>
      <c r="N26" s="1025"/>
      <c r="O26" s="1025"/>
      <c r="P26" s="1026"/>
      <c r="Q26" s="1030" t="s">
        <v>371</v>
      </c>
      <c r="R26" s="1031"/>
      <c r="S26" s="1031"/>
      <c r="T26" s="1031"/>
      <c r="U26" s="1032"/>
      <c r="V26" s="1030" t="s">
        <v>372</v>
      </c>
      <c r="W26" s="1031"/>
      <c r="X26" s="1031"/>
      <c r="Y26" s="1031"/>
      <c r="Z26" s="1032"/>
      <c r="AA26" s="1030" t="s">
        <v>373</v>
      </c>
      <c r="AB26" s="1031"/>
      <c r="AC26" s="1031"/>
      <c r="AD26" s="1031"/>
      <c r="AE26" s="1031"/>
      <c r="AF26" s="1088" t="s">
        <v>374</v>
      </c>
      <c r="AG26" s="1037"/>
      <c r="AH26" s="1037"/>
      <c r="AI26" s="1037"/>
      <c r="AJ26" s="1089"/>
      <c r="AK26" s="1031" t="s">
        <v>375</v>
      </c>
      <c r="AL26" s="1031"/>
      <c r="AM26" s="1031"/>
      <c r="AN26" s="1031"/>
      <c r="AO26" s="1032"/>
      <c r="AP26" s="1030" t="s">
        <v>376</v>
      </c>
      <c r="AQ26" s="1031"/>
      <c r="AR26" s="1031"/>
      <c r="AS26" s="1031"/>
      <c r="AT26" s="1032"/>
      <c r="AU26" s="1030" t="s">
        <v>377</v>
      </c>
      <c r="AV26" s="1031"/>
      <c r="AW26" s="1031"/>
      <c r="AX26" s="1031"/>
      <c r="AY26" s="1032"/>
      <c r="AZ26" s="1030" t="s">
        <v>378</v>
      </c>
      <c r="BA26" s="1031"/>
      <c r="BB26" s="1031"/>
      <c r="BC26" s="1031"/>
      <c r="BD26" s="1032"/>
      <c r="BE26" s="1030" t="s">
        <v>355</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c r="A28" s="219">
        <v>1</v>
      </c>
      <c r="B28" s="1079" t="s">
        <v>379</v>
      </c>
      <c r="C28" s="1080"/>
      <c r="D28" s="1080"/>
      <c r="E28" s="1080"/>
      <c r="F28" s="1080"/>
      <c r="G28" s="1080"/>
      <c r="H28" s="1080"/>
      <c r="I28" s="1080"/>
      <c r="J28" s="1080"/>
      <c r="K28" s="1080"/>
      <c r="L28" s="1080"/>
      <c r="M28" s="1080"/>
      <c r="N28" s="1080"/>
      <c r="O28" s="1080"/>
      <c r="P28" s="1081"/>
      <c r="Q28" s="1082">
        <v>567</v>
      </c>
      <c r="R28" s="1083"/>
      <c r="S28" s="1083"/>
      <c r="T28" s="1083"/>
      <c r="U28" s="1083"/>
      <c r="V28" s="1083">
        <v>554</v>
      </c>
      <c r="W28" s="1083"/>
      <c r="X28" s="1083"/>
      <c r="Y28" s="1083"/>
      <c r="Z28" s="1083"/>
      <c r="AA28" s="1083">
        <v>13</v>
      </c>
      <c r="AB28" s="1083"/>
      <c r="AC28" s="1083"/>
      <c r="AD28" s="1083"/>
      <c r="AE28" s="1084"/>
      <c r="AF28" s="1085">
        <v>13</v>
      </c>
      <c r="AG28" s="1083"/>
      <c r="AH28" s="1083"/>
      <c r="AI28" s="1083"/>
      <c r="AJ28" s="1086"/>
      <c r="AK28" s="1087">
        <v>38</v>
      </c>
      <c r="AL28" s="1075"/>
      <c r="AM28" s="1075"/>
      <c r="AN28" s="1075"/>
      <c r="AO28" s="1075"/>
      <c r="AP28" s="1075" t="s">
        <v>542</v>
      </c>
      <c r="AQ28" s="1075"/>
      <c r="AR28" s="1075"/>
      <c r="AS28" s="1075"/>
      <c r="AT28" s="1075"/>
      <c r="AU28" s="1075" t="s">
        <v>543</v>
      </c>
      <c r="AV28" s="1075"/>
      <c r="AW28" s="1075"/>
      <c r="AX28" s="1075"/>
      <c r="AY28" s="1075"/>
      <c r="AZ28" s="1076" t="s">
        <v>542</v>
      </c>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c r="A29" s="219">
        <v>2</v>
      </c>
      <c r="B29" s="1066" t="s">
        <v>380</v>
      </c>
      <c r="C29" s="1067"/>
      <c r="D29" s="1067"/>
      <c r="E29" s="1067"/>
      <c r="F29" s="1067"/>
      <c r="G29" s="1067"/>
      <c r="H29" s="1067"/>
      <c r="I29" s="1067"/>
      <c r="J29" s="1067"/>
      <c r="K29" s="1067"/>
      <c r="L29" s="1067"/>
      <c r="M29" s="1067"/>
      <c r="N29" s="1067"/>
      <c r="O29" s="1067"/>
      <c r="P29" s="1068"/>
      <c r="Q29" s="1072">
        <v>411</v>
      </c>
      <c r="R29" s="1073"/>
      <c r="S29" s="1073"/>
      <c r="T29" s="1073"/>
      <c r="U29" s="1073"/>
      <c r="V29" s="1073">
        <v>400</v>
      </c>
      <c r="W29" s="1073"/>
      <c r="X29" s="1073"/>
      <c r="Y29" s="1073"/>
      <c r="Z29" s="1073"/>
      <c r="AA29" s="1073">
        <v>10</v>
      </c>
      <c r="AB29" s="1073"/>
      <c r="AC29" s="1073"/>
      <c r="AD29" s="1073"/>
      <c r="AE29" s="1074"/>
      <c r="AF29" s="1048">
        <v>10</v>
      </c>
      <c r="AG29" s="1049"/>
      <c r="AH29" s="1049"/>
      <c r="AI29" s="1049"/>
      <c r="AJ29" s="1050"/>
      <c r="AK29" s="1009">
        <v>55</v>
      </c>
      <c r="AL29" s="1000"/>
      <c r="AM29" s="1000"/>
      <c r="AN29" s="1000"/>
      <c r="AO29" s="1000"/>
      <c r="AP29" s="1000" t="s">
        <v>543</v>
      </c>
      <c r="AQ29" s="1000"/>
      <c r="AR29" s="1000"/>
      <c r="AS29" s="1000"/>
      <c r="AT29" s="1000"/>
      <c r="AU29" s="1000" t="s">
        <v>543</v>
      </c>
      <c r="AV29" s="1000"/>
      <c r="AW29" s="1000"/>
      <c r="AX29" s="1000"/>
      <c r="AY29" s="1000"/>
      <c r="AZ29" s="1071" t="s">
        <v>543</v>
      </c>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c r="A30" s="219">
        <v>3</v>
      </c>
      <c r="B30" s="1066" t="s">
        <v>381</v>
      </c>
      <c r="C30" s="1067"/>
      <c r="D30" s="1067"/>
      <c r="E30" s="1067"/>
      <c r="F30" s="1067"/>
      <c r="G30" s="1067"/>
      <c r="H30" s="1067"/>
      <c r="I30" s="1067"/>
      <c r="J30" s="1067"/>
      <c r="K30" s="1067"/>
      <c r="L30" s="1067"/>
      <c r="M30" s="1067"/>
      <c r="N30" s="1067"/>
      <c r="O30" s="1067"/>
      <c r="P30" s="1068"/>
      <c r="Q30" s="1072">
        <v>51</v>
      </c>
      <c r="R30" s="1073"/>
      <c r="S30" s="1073"/>
      <c r="T30" s="1073"/>
      <c r="U30" s="1073"/>
      <c r="V30" s="1073">
        <v>51</v>
      </c>
      <c r="W30" s="1073"/>
      <c r="X30" s="1073"/>
      <c r="Y30" s="1073"/>
      <c r="Z30" s="1073"/>
      <c r="AA30" s="1073">
        <v>0</v>
      </c>
      <c r="AB30" s="1073"/>
      <c r="AC30" s="1073"/>
      <c r="AD30" s="1073"/>
      <c r="AE30" s="1074"/>
      <c r="AF30" s="1048">
        <v>0</v>
      </c>
      <c r="AG30" s="1049"/>
      <c r="AH30" s="1049"/>
      <c r="AI30" s="1049"/>
      <c r="AJ30" s="1050"/>
      <c r="AK30" s="1009">
        <v>23</v>
      </c>
      <c r="AL30" s="1000"/>
      <c r="AM30" s="1000"/>
      <c r="AN30" s="1000"/>
      <c r="AO30" s="1000"/>
      <c r="AP30" s="1000" t="s">
        <v>543</v>
      </c>
      <c r="AQ30" s="1000"/>
      <c r="AR30" s="1000"/>
      <c r="AS30" s="1000"/>
      <c r="AT30" s="1000"/>
      <c r="AU30" s="1000" t="s">
        <v>543</v>
      </c>
      <c r="AV30" s="1000"/>
      <c r="AW30" s="1000"/>
      <c r="AX30" s="1000"/>
      <c r="AY30" s="1000"/>
      <c r="AZ30" s="1071" t="s">
        <v>543</v>
      </c>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c r="A31" s="219">
        <v>4</v>
      </c>
      <c r="B31" s="1066" t="s">
        <v>382</v>
      </c>
      <c r="C31" s="1067"/>
      <c r="D31" s="1067"/>
      <c r="E31" s="1067"/>
      <c r="F31" s="1067"/>
      <c r="G31" s="1067"/>
      <c r="H31" s="1067"/>
      <c r="I31" s="1067"/>
      <c r="J31" s="1067"/>
      <c r="K31" s="1067"/>
      <c r="L31" s="1067"/>
      <c r="M31" s="1067"/>
      <c r="N31" s="1067"/>
      <c r="O31" s="1067"/>
      <c r="P31" s="1068"/>
      <c r="Q31" s="1072">
        <v>357</v>
      </c>
      <c r="R31" s="1073"/>
      <c r="S31" s="1073"/>
      <c r="T31" s="1073"/>
      <c r="U31" s="1073"/>
      <c r="V31" s="1073">
        <v>357</v>
      </c>
      <c r="W31" s="1073"/>
      <c r="X31" s="1073"/>
      <c r="Y31" s="1073"/>
      <c r="Z31" s="1073"/>
      <c r="AA31" s="1073" t="s">
        <v>541</v>
      </c>
      <c r="AB31" s="1073"/>
      <c r="AC31" s="1073"/>
      <c r="AD31" s="1073"/>
      <c r="AE31" s="1074"/>
      <c r="AF31" s="1048" t="s">
        <v>112</v>
      </c>
      <c r="AG31" s="1049"/>
      <c r="AH31" s="1049"/>
      <c r="AI31" s="1049"/>
      <c r="AJ31" s="1050"/>
      <c r="AK31" s="1009">
        <v>47</v>
      </c>
      <c r="AL31" s="1000"/>
      <c r="AM31" s="1000"/>
      <c r="AN31" s="1000"/>
      <c r="AO31" s="1000"/>
      <c r="AP31" s="1000">
        <v>379</v>
      </c>
      <c r="AQ31" s="1000"/>
      <c r="AR31" s="1000"/>
      <c r="AS31" s="1000"/>
      <c r="AT31" s="1000"/>
      <c r="AU31" s="1000">
        <v>64</v>
      </c>
      <c r="AV31" s="1000"/>
      <c r="AW31" s="1000"/>
      <c r="AX31" s="1000"/>
      <c r="AY31" s="1000"/>
      <c r="AZ31" s="1071" t="s">
        <v>543</v>
      </c>
      <c r="BA31" s="1071"/>
      <c r="BB31" s="1071"/>
      <c r="BC31" s="1071"/>
      <c r="BD31" s="1071"/>
      <c r="BE31" s="1061"/>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c r="A32" s="219">
        <v>5</v>
      </c>
      <c r="B32" s="1066" t="s">
        <v>383</v>
      </c>
      <c r="C32" s="1067"/>
      <c r="D32" s="1067"/>
      <c r="E32" s="1067"/>
      <c r="F32" s="1067"/>
      <c r="G32" s="1067"/>
      <c r="H32" s="1067"/>
      <c r="I32" s="1067"/>
      <c r="J32" s="1067"/>
      <c r="K32" s="1067"/>
      <c r="L32" s="1067"/>
      <c r="M32" s="1067"/>
      <c r="N32" s="1067"/>
      <c r="O32" s="1067"/>
      <c r="P32" s="1068"/>
      <c r="Q32" s="1072">
        <v>171</v>
      </c>
      <c r="R32" s="1073"/>
      <c r="S32" s="1073"/>
      <c r="T32" s="1073"/>
      <c r="U32" s="1073"/>
      <c r="V32" s="1073">
        <v>168</v>
      </c>
      <c r="W32" s="1073"/>
      <c r="X32" s="1073"/>
      <c r="Y32" s="1073"/>
      <c r="Z32" s="1073"/>
      <c r="AA32" s="1073">
        <v>2</v>
      </c>
      <c r="AB32" s="1073"/>
      <c r="AC32" s="1073"/>
      <c r="AD32" s="1073"/>
      <c r="AE32" s="1074"/>
      <c r="AF32" s="1048">
        <v>2</v>
      </c>
      <c r="AG32" s="1049"/>
      <c r="AH32" s="1049"/>
      <c r="AI32" s="1049"/>
      <c r="AJ32" s="1050"/>
      <c r="AK32" s="1009">
        <v>15</v>
      </c>
      <c r="AL32" s="1000"/>
      <c r="AM32" s="1000"/>
      <c r="AN32" s="1000"/>
      <c r="AO32" s="1000"/>
      <c r="AP32" s="1000">
        <v>118</v>
      </c>
      <c r="AQ32" s="1000"/>
      <c r="AR32" s="1000"/>
      <c r="AS32" s="1000"/>
      <c r="AT32" s="1000"/>
      <c r="AU32" s="1000">
        <v>38</v>
      </c>
      <c r="AV32" s="1000"/>
      <c r="AW32" s="1000"/>
      <c r="AX32" s="1000"/>
      <c r="AY32" s="1000"/>
      <c r="AZ32" s="1071" t="s">
        <v>542</v>
      </c>
      <c r="BA32" s="1071"/>
      <c r="BB32" s="1071"/>
      <c r="BC32" s="1071"/>
      <c r="BD32" s="1071"/>
      <c r="BE32" s="1061" t="s">
        <v>384</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c r="A33" s="219">
        <v>6</v>
      </c>
      <c r="B33" s="1066" t="s">
        <v>385</v>
      </c>
      <c r="C33" s="1067"/>
      <c r="D33" s="1067"/>
      <c r="E33" s="1067"/>
      <c r="F33" s="1067"/>
      <c r="G33" s="1067"/>
      <c r="H33" s="1067"/>
      <c r="I33" s="1067"/>
      <c r="J33" s="1067"/>
      <c r="K33" s="1067"/>
      <c r="L33" s="1067"/>
      <c r="M33" s="1067"/>
      <c r="N33" s="1067"/>
      <c r="O33" s="1067"/>
      <c r="P33" s="1068"/>
      <c r="Q33" s="1072">
        <v>421</v>
      </c>
      <c r="R33" s="1073"/>
      <c r="S33" s="1073"/>
      <c r="T33" s="1073"/>
      <c r="U33" s="1073"/>
      <c r="V33" s="1073">
        <v>421</v>
      </c>
      <c r="W33" s="1073"/>
      <c r="X33" s="1073"/>
      <c r="Y33" s="1073"/>
      <c r="Z33" s="1073"/>
      <c r="AA33" s="1073">
        <v>0</v>
      </c>
      <c r="AB33" s="1073"/>
      <c r="AC33" s="1073"/>
      <c r="AD33" s="1073"/>
      <c r="AE33" s="1074"/>
      <c r="AF33" s="1048">
        <v>0</v>
      </c>
      <c r="AG33" s="1049"/>
      <c r="AH33" s="1049"/>
      <c r="AI33" s="1049"/>
      <c r="AJ33" s="1050"/>
      <c r="AK33" s="1009">
        <v>108</v>
      </c>
      <c r="AL33" s="1000"/>
      <c r="AM33" s="1000"/>
      <c r="AN33" s="1000"/>
      <c r="AO33" s="1000"/>
      <c r="AP33" s="1000">
        <v>1063</v>
      </c>
      <c r="AQ33" s="1000"/>
      <c r="AR33" s="1000"/>
      <c r="AS33" s="1000"/>
      <c r="AT33" s="1000"/>
      <c r="AU33" s="1000">
        <v>817</v>
      </c>
      <c r="AV33" s="1000"/>
      <c r="AW33" s="1000"/>
      <c r="AX33" s="1000"/>
      <c r="AY33" s="1000"/>
      <c r="AZ33" s="1071" t="s">
        <v>542</v>
      </c>
      <c r="BA33" s="1071"/>
      <c r="BB33" s="1071"/>
      <c r="BC33" s="1071"/>
      <c r="BD33" s="1071"/>
      <c r="BE33" s="1061" t="s">
        <v>384</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c r="A34" s="219">
        <v>7</v>
      </c>
      <c r="B34" s="1066"/>
      <c r="C34" s="1067"/>
      <c r="D34" s="1067"/>
      <c r="E34" s="1067"/>
      <c r="F34" s="1067"/>
      <c r="G34" s="1067"/>
      <c r="H34" s="1067"/>
      <c r="I34" s="1067"/>
      <c r="J34" s="1067"/>
      <c r="K34" s="1067"/>
      <c r="L34" s="1067"/>
      <c r="M34" s="1067"/>
      <c r="N34" s="1067"/>
      <c r="O34" s="1067"/>
      <c r="P34" s="1068"/>
      <c r="Q34" s="1072"/>
      <c r="R34" s="1073"/>
      <c r="S34" s="1073"/>
      <c r="T34" s="1073"/>
      <c r="U34" s="1073"/>
      <c r="V34" s="1073"/>
      <c r="W34" s="1073"/>
      <c r="X34" s="1073"/>
      <c r="Y34" s="1073"/>
      <c r="Z34" s="1073"/>
      <c r="AA34" s="1073"/>
      <c r="AB34" s="1073"/>
      <c r="AC34" s="1073"/>
      <c r="AD34" s="1073"/>
      <c r="AE34" s="1074"/>
      <c r="AF34" s="1048"/>
      <c r="AG34" s="1049"/>
      <c r="AH34" s="1049"/>
      <c r="AI34" s="1049"/>
      <c r="AJ34" s="1050"/>
      <c r="AK34" s="1009"/>
      <c r="AL34" s="1000"/>
      <c r="AM34" s="1000"/>
      <c r="AN34" s="1000"/>
      <c r="AO34" s="1000"/>
      <c r="AP34" s="1000"/>
      <c r="AQ34" s="1000"/>
      <c r="AR34" s="1000"/>
      <c r="AS34" s="1000"/>
      <c r="AT34" s="1000"/>
      <c r="AU34" s="1000"/>
      <c r="AV34" s="1000"/>
      <c r="AW34" s="1000"/>
      <c r="AX34" s="1000"/>
      <c r="AY34" s="1000"/>
      <c r="AZ34" s="1071"/>
      <c r="BA34" s="1071"/>
      <c r="BB34" s="1071"/>
      <c r="BC34" s="1071"/>
      <c r="BD34" s="1071"/>
      <c r="BE34" s="1061"/>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c r="A35" s="219">
        <v>8</v>
      </c>
      <c r="B35" s="1066"/>
      <c r="C35" s="1067"/>
      <c r="D35" s="1067"/>
      <c r="E35" s="1067"/>
      <c r="F35" s="1067"/>
      <c r="G35" s="1067"/>
      <c r="H35" s="1067"/>
      <c r="I35" s="1067"/>
      <c r="J35" s="1067"/>
      <c r="K35" s="1067"/>
      <c r="L35" s="1067"/>
      <c r="M35" s="1067"/>
      <c r="N35" s="1067"/>
      <c r="O35" s="1067"/>
      <c r="P35" s="1068"/>
      <c r="Q35" s="1072"/>
      <c r="R35" s="1073"/>
      <c r="S35" s="1073"/>
      <c r="T35" s="1073"/>
      <c r="U35" s="1073"/>
      <c r="V35" s="1073"/>
      <c r="W35" s="1073"/>
      <c r="X35" s="1073"/>
      <c r="Y35" s="1073"/>
      <c r="Z35" s="1073"/>
      <c r="AA35" s="1073"/>
      <c r="AB35" s="1073"/>
      <c r="AC35" s="1073"/>
      <c r="AD35" s="1073"/>
      <c r="AE35" s="1074"/>
      <c r="AF35" s="1048"/>
      <c r="AG35" s="1049"/>
      <c r="AH35" s="1049"/>
      <c r="AI35" s="1049"/>
      <c r="AJ35" s="1050"/>
      <c r="AK35" s="1009"/>
      <c r="AL35" s="1000"/>
      <c r="AM35" s="1000"/>
      <c r="AN35" s="1000"/>
      <c r="AO35" s="1000"/>
      <c r="AP35" s="1000"/>
      <c r="AQ35" s="1000"/>
      <c r="AR35" s="1000"/>
      <c r="AS35" s="1000"/>
      <c r="AT35" s="1000"/>
      <c r="AU35" s="1000"/>
      <c r="AV35" s="1000"/>
      <c r="AW35" s="1000"/>
      <c r="AX35" s="1000"/>
      <c r="AY35" s="1000"/>
      <c r="AZ35" s="1071"/>
      <c r="BA35" s="1071"/>
      <c r="BB35" s="1071"/>
      <c r="BC35" s="1071"/>
      <c r="BD35" s="1071"/>
      <c r="BE35" s="1061"/>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386</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c r="A63" s="217" t="s">
        <v>367</v>
      </c>
      <c r="B63" s="973" t="s">
        <v>387</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26</v>
      </c>
      <c r="AG63" s="988"/>
      <c r="AH63" s="988"/>
      <c r="AI63" s="988"/>
      <c r="AJ63" s="1059"/>
      <c r="AK63" s="1060"/>
      <c r="AL63" s="992"/>
      <c r="AM63" s="992"/>
      <c r="AN63" s="992"/>
      <c r="AO63" s="992"/>
      <c r="AP63" s="988">
        <v>1560</v>
      </c>
      <c r="AQ63" s="988"/>
      <c r="AR63" s="988"/>
      <c r="AS63" s="988"/>
      <c r="AT63" s="988"/>
      <c r="AU63" s="988">
        <v>919</v>
      </c>
      <c r="AV63" s="988"/>
      <c r="AW63" s="988"/>
      <c r="AX63" s="988"/>
      <c r="AY63" s="988"/>
      <c r="AZ63" s="1054"/>
      <c r="BA63" s="1054"/>
      <c r="BB63" s="1054"/>
      <c r="BC63" s="1054"/>
      <c r="BD63" s="1054"/>
      <c r="BE63" s="989"/>
      <c r="BF63" s="989"/>
      <c r="BG63" s="989"/>
      <c r="BH63" s="989"/>
      <c r="BI63" s="990"/>
      <c r="BJ63" s="1055" t="s">
        <v>112</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c r="A65" s="205" t="s">
        <v>388</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c r="A66" s="1024" t="s">
        <v>389</v>
      </c>
      <c r="B66" s="1025"/>
      <c r="C66" s="1025"/>
      <c r="D66" s="1025"/>
      <c r="E66" s="1025"/>
      <c r="F66" s="1025"/>
      <c r="G66" s="1025"/>
      <c r="H66" s="1025"/>
      <c r="I66" s="1025"/>
      <c r="J66" s="1025"/>
      <c r="K66" s="1025"/>
      <c r="L66" s="1025"/>
      <c r="M66" s="1025"/>
      <c r="N66" s="1025"/>
      <c r="O66" s="1025"/>
      <c r="P66" s="1026"/>
      <c r="Q66" s="1030" t="s">
        <v>371</v>
      </c>
      <c r="R66" s="1031"/>
      <c r="S66" s="1031"/>
      <c r="T66" s="1031"/>
      <c r="U66" s="1032"/>
      <c r="V66" s="1030" t="s">
        <v>372</v>
      </c>
      <c r="W66" s="1031"/>
      <c r="X66" s="1031"/>
      <c r="Y66" s="1031"/>
      <c r="Z66" s="1032"/>
      <c r="AA66" s="1030" t="s">
        <v>373</v>
      </c>
      <c r="AB66" s="1031"/>
      <c r="AC66" s="1031"/>
      <c r="AD66" s="1031"/>
      <c r="AE66" s="1032"/>
      <c r="AF66" s="1036" t="s">
        <v>374</v>
      </c>
      <c r="AG66" s="1037"/>
      <c r="AH66" s="1037"/>
      <c r="AI66" s="1037"/>
      <c r="AJ66" s="1038"/>
      <c r="AK66" s="1030" t="s">
        <v>375</v>
      </c>
      <c r="AL66" s="1025"/>
      <c r="AM66" s="1025"/>
      <c r="AN66" s="1025"/>
      <c r="AO66" s="1026"/>
      <c r="AP66" s="1030" t="s">
        <v>376</v>
      </c>
      <c r="AQ66" s="1031"/>
      <c r="AR66" s="1031"/>
      <c r="AS66" s="1031"/>
      <c r="AT66" s="1032"/>
      <c r="AU66" s="1030" t="s">
        <v>390</v>
      </c>
      <c r="AV66" s="1031"/>
      <c r="AW66" s="1031"/>
      <c r="AX66" s="1031"/>
      <c r="AY66" s="1032"/>
      <c r="AZ66" s="1030" t="s">
        <v>355</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c r="A68" s="211">
        <v>1</v>
      </c>
      <c r="B68" s="1014" t="s">
        <v>532</v>
      </c>
      <c r="C68" s="1015"/>
      <c r="D68" s="1015"/>
      <c r="E68" s="1015"/>
      <c r="F68" s="1015"/>
      <c r="G68" s="1015"/>
      <c r="H68" s="1015"/>
      <c r="I68" s="1015"/>
      <c r="J68" s="1015"/>
      <c r="K68" s="1015"/>
      <c r="L68" s="1015"/>
      <c r="M68" s="1015"/>
      <c r="N68" s="1015"/>
      <c r="O68" s="1015"/>
      <c r="P68" s="1016"/>
      <c r="Q68" s="1017">
        <v>549</v>
      </c>
      <c r="R68" s="1011"/>
      <c r="S68" s="1011"/>
      <c r="T68" s="1011"/>
      <c r="U68" s="1011"/>
      <c r="V68" s="1011">
        <v>532</v>
      </c>
      <c r="W68" s="1011"/>
      <c r="X68" s="1011"/>
      <c r="Y68" s="1011"/>
      <c r="Z68" s="1011"/>
      <c r="AA68" s="1011">
        <v>17</v>
      </c>
      <c r="AB68" s="1011"/>
      <c r="AC68" s="1011"/>
      <c r="AD68" s="1011"/>
      <c r="AE68" s="1011"/>
      <c r="AF68" s="1011">
        <v>17</v>
      </c>
      <c r="AG68" s="1011"/>
      <c r="AH68" s="1011"/>
      <c r="AI68" s="1011"/>
      <c r="AJ68" s="1011"/>
      <c r="AK68" s="1011">
        <v>23</v>
      </c>
      <c r="AL68" s="1011"/>
      <c r="AM68" s="1011"/>
      <c r="AN68" s="1011"/>
      <c r="AO68" s="1011"/>
      <c r="AP68" s="1011">
        <v>112</v>
      </c>
      <c r="AQ68" s="1011"/>
      <c r="AR68" s="1011"/>
      <c r="AS68" s="1011"/>
      <c r="AT68" s="1011"/>
      <c r="AU68" s="1011">
        <v>11</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c r="A69" s="214">
        <v>2</v>
      </c>
      <c r="B69" s="1003" t="s">
        <v>533</v>
      </c>
      <c r="C69" s="1004"/>
      <c r="D69" s="1004"/>
      <c r="E69" s="1004"/>
      <c r="F69" s="1004"/>
      <c r="G69" s="1004"/>
      <c r="H69" s="1004"/>
      <c r="I69" s="1004"/>
      <c r="J69" s="1004"/>
      <c r="K69" s="1004"/>
      <c r="L69" s="1004"/>
      <c r="M69" s="1004"/>
      <c r="N69" s="1004"/>
      <c r="O69" s="1004"/>
      <c r="P69" s="1005"/>
      <c r="Q69" s="1006">
        <v>1154</v>
      </c>
      <c r="R69" s="1000"/>
      <c r="S69" s="1000"/>
      <c r="T69" s="1000"/>
      <c r="U69" s="1000"/>
      <c r="V69" s="1000">
        <v>1102</v>
      </c>
      <c r="W69" s="1000"/>
      <c r="X69" s="1000"/>
      <c r="Y69" s="1000"/>
      <c r="Z69" s="1000"/>
      <c r="AA69" s="1000">
        <v>52</v>
      </c>
      <c r="AB69" s="1000"/>
      <c r="AC69" s="1000"/>
      <c r="AD69" s="1000"/>
      <c r="AE69" s="1000"/>
      <c r="AF69" s="1000">
        <v>52</v>
      </c>
      <c r="AG69" s="1000"/>
      <c r="AH69" s="1000"/>
      <c r="AI69" s="1000"/>
      <c r="AJ69" s="1000"/>
      <c r="AK69" s="1000">
        <v>1</v>
      </c>
      <c r="AL69" s="1000"/>
      <c r="AM69" s="1000"/>
      <c r="AN69" s="1000"/>
      <c r="AO69" s="1000"/>
      <c r="AP69" s="1000">
        <v>0</v>
      </c>
      <c r="AQ69" s="1000"/>
      <c r="AR69" s="1000"/>
      <c r="AS69" s="1000"/>
      <c r="AT69" s="1000"/>
      <c r="AU69" s="1000" t="s">
        <v>542</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c r="A70" s="214">
        <v>3</v>
      </c>
      <c r="B70" s="1003" t="s">
        <v>534</v>
      </c>
      <c r="C70" s="1004"/>
      <c r="D70" s="1004"/>
      <c r="E70" s="1004"/>
      <c r="F70" s="1004"/>
      <c r="G70" s="1004"/>
      <c r="H70" s="1004"/>
      <c r="I70" s="1004"/>
      <c r="J70" s="1004"/>
      <c r="K70" s="1004"/>
      <c r="L70" s="1004"/>
      <c r="M70" s="1004"/>
      <c r="N70" s="1004"/>
      <c r="O70" s="1004"/>
      <c r="P70" s="1005"/>
      <c r="Q70" s="1006">
        <v>26</v>
      </c>
      <c r="R70" s="1000"/>
      <c r="S70" s="1000"/>
      <c r="T70" s="1000"/>
      <c r="U70" s="1000"/>
      <c r="V70" s="1000">
        <v>25</v>
      </c>
      <c r="W70" s="1000"/>
      <c r="X70" s="1000"/>
      <c r="Y70" s="1000"/>
      <c r="Z70" s="1000"/>
      <c r="AA70" s="1000">
        <v>1</v>
      </c>
      <c r="AB70" s="1000"/>
      <c r="AC70" s="1000"/>
      <c r="AD70" s="1000"/>
      <c r="AE70" s="1000"/>
      <c r="AF70" s="1000">
        <v>1</v>
      </c>
      <c r="AG70" s="1000"/>
      <c r="AH70" s="1000"/>
      <c r="AI70" s="1000"/>
      <c r="AJ70" s="1000"/>
      <c r="AK70" s="1000">
        <v>0</v>
      </c>
      <c r="AL70" s="1000"/>
      <c r="AM70" s="1000"/>
      <c r="AN70" s="1000"/>
      <c r="AO70" s="1000"/>
      <c r="AP70" s="1000">
        <v>0</v>
      </c>
      <c r="AQ70" s="1000"/>
      <c r="AR70" s="1000"/>
      <c r="AS70" s="1000"/>
      <c r="AT70" s="1000"/>
      <c r="AU70" s="1000" t="s">
        <v>543</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c r="A71" s="214">
        <v>4</v>
      </c>
      <c r="B71" s="1003" t="s">
        <v>535</v>
      </c>
      <c r="C71" s="1004"/>
      <c r="D71" s="1004"/>
      <c r="E71" s="1004"/>
      <c r="F71" s="1004"/>
      <c r="G71" s="1004"/>
      <c r="H71" s="1004"/>
      <c r="I71" s="1004"/>
      <c r="J71" s="1004"/>
      <c r="K71" s="1004"/>
      <c r="L71" s="1004"/>
      <c r="M71" s="1004"/>
      <c r="N71" s="1004"/>
      <c r="O71" s="1004"/>
      <c r="P71" s="1005"/>
      <c r="Q71" s="1006">
        <v>55</v>
      </c>
      <c r="R71" s="1000"/>
      <c r="S71" s="1000"/>
      <c r="T71" s="1000"/>
      <c r="U71" s="1000"/>
      <c r="V71" s="1000">
        <v>50</v>
      </c>
      <c r="W71" s="1000"/>
      <c r="X71" s="1000"/>
      <c r="Y71" s="1000"/>
      <c r="Z71" s="1000"/>
      <c r="AA71" s="1000">
        <v>4</v>
      </c>
      <c r="AB71" s="1000"/>
      <c r="AC71" s="1000"/>
      <c r="AD71" s="1000"/>
      <c r="AE71" s="1000"/>
      <c r="AF71" s="1000">
        <v>4</v>
      </c>
      <c r="AG71" s="1000"/>
      <c r="AH71" s="1000"/>
      <c r="AI71" s="1000"/>
      <c r="AJ71" s="1000"/>
      <c r="AK71" s="1000">
        <v>0</v>
      </c>
      <c r="AL71" s="1000"/>
      <c r="AM71" s="1000"/>
      <c r="AN71" s="1000"/>
      <c r="AO71" s="1000"/>
      <c r="AP71" s="1000">
        <v>0</v>
      </c>
      <c r="AQ71" s="1000"/>
      <c r="AR71" s="1000"/>
      <c r="AS71" s="1000"/>
      <c r="AT71" s="1000"/>
      <c r="AU71" s="1000" t="s">
        <v>543</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c r="A72" s="214">
        <v>5</v>
      </c>
      <c r="B72" s="1003" t="s">
        <v>536</v>
      </c>
      <c r="C72" s="1004"/>
      <c r="D72" s="1004"/>
      <c r="E72" s="1004"/>
      <c r="F72" s="1004"/>
      <c r="G72" s="1004"/>
      <c r="H72" s="1004"/>
      <c r="I72" s="1004"/>
      <c r="J72" s="1004"/>
      <c r="K72" s="1004"/>
      <c r="L72" s="1004"/>
      <c r="M72" s="1004"/>
      <c r="N72" s="1004"/>
      <c r="O72" s="1004"/>
      <c r="P72" s="1005"/>
      <c r="Q72" s="1006">
        <v>700</v>
      </c>
      <c r="R72" s="1000"/>
      <c r="S72" s="1000"/>
      <c r="T72" s="1000"/>
      <c r="U72" s="1000"/>
      <c r="V72" s="1000">
        <v>689</v>
      </c>
      <c r="W72" s="1000"/>
      <c r="X72" s="1000"/>
      <c r="Y72" s="1000"/>
      <c r="Z72" s="1000"/>
      <c r="AA72" s="1000">
        <v>11</v>
      </c>
      <c r="AB72" s="1000"/>
      <c r="AC72" s="1000"/>
      <c r="AD72" s="1000"/>
      <c r="AE72" s="1000"/>
      <c r="AF72" s="1000">
        <v>11</v>
      </c>
      <c r="AG72" s="1000"/>
      <c r="AH72" s="1000"/>
      <c r="AI72" s="1000"/>
      <c r="AJ72" s="1000"/>
      <c r="AK72" s="1000">
        <v>0</v>
      </c>
      <c r="AL72" s="1000"/>
      <c r="AM72" s="1000"/>
      <c r="AN72" s="1000"/>
      <c r="AO72" s="1000"/>
      <c r="AP72" s="1000">
        <v>1099</v>
      </c>
      <c r="AQ72" s="1000"/>
      <c r="AR72" s="1000"/>
      <c r="AS72" s="1000"/>
      <c r="AT72" s="1000"/>
      <c r="AU72" s="1000">
        <v>22</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c r="A73" s="214">
        <v>6</v>
      </c>
      <c r="B73" s="1003" t="s">
        <v>537</v>
      </c>
      <c r="C73" s="1004"/>
      <c r="D73" s="1004"/>
      <c r="E73" s="1004"/>
      <c r="F73" s="1004"/>
      <c r="G73" s="1004"/>
      <c r="H73" s="1004"/>
      <c r="I73" s="1004"/>
      <c r="J73" s="1004"/>
      <c r="K73" s="1004"/>
      <c r="L73" s="1004"/>
      <c r="M73" s="1004"/>
      <c r="N73" s="1004"/>
      <c r="O73" s="1004"/>
      <c r="P73" s="1005"/>
      <c r="Q73" s="1006">
        <v>425</v>
      </c>
      <c r="R73" s="1000"/>
      <c r="S73" s="1000"/>
      <c r="T73" s="1000"/>
      <c r="U73" s="1000"/>
      <c r="V73" s="1000">
        <v>399</v>
      </c>
      <c r="W73" s="1000"/>
      <c r="X73" s="1000"/>
      <c r="Y73" s="1000"/>
      <c r="Z73" s="1000"/>
      <c r="AA73" s="1000">
        <v>26</v>
      </c>
      <c r="AB73" s="1000"/>
      <c r="AC73" s="1000"/>
      <c r="AD73" s="1000"/>
      <c r="AE73" s="1000"/>
      <c r="AF73" s="1000">
        <v>364</v>
      </c>
      <c r="AG73" s="1000"/>
      <c r="AH73" s="1000"/>
      <c r="AI73" s="1000"/>
      <c r="AJ73" s="1000"/>
      <c r="AK73" s="1000">
        <v>0</v>
      </c>
      <c r="AL73" s="1000"/>
      <c r="AM73" s="1000"/>
      <c r="AN73" s="1000"/>
      <c r="AO73" s="1000"/>
      <c r="AP73" s="1000">
        <v>455</v>
      </c>
      <c r="AQ73" s="1000"/>
      <c r="AR73" s="1000"/>
      <c r="AS73" s="1000"/>
      <c r="AT73" s="1000"/>
      <c r="AU73" s="1000">
        <v>2</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c r="A74" s="214">
        <v>7</v>
      </c>
      <c r="B74" s="1003" t="s">
        <v>538</v>
      </c>
      <c r="C74" s="1004"/>
      <c r="D74" s="1004"/>
      <c r="E74" s="1004"/>
      <c r="F74" s="1004"/>
      <c r="G74" s="1004"/>
      <c r="H74" s="1004"/>
      <c r="I74" s="1004"/>
      <c r="J74" s="1004"/>
      <c r="K74" s="1004"/>
      <c r="L74" s="1004"/>
      <c r="M74" s="1004"/>
      <c r="N74" s="1004"/>
      <c r="O74" s="1004"/>
      <c r="P74" s="1005"/>
      <c r="Q74" s="1006">
        <v>18</v>
      </c>
      <c r="R74" s="1000"/>
      <c r="S74" s="1000"/>
      <c r="T74" s="1000"/>
      <c r="U74" s="1000"/>
      <c r="V74" s="1000">
        <v>17</v>
      </c>
      <c r="W74" s="1000"/>
      <c r="X74" s="1000"/>
      <c r="Y74" s="1000"/>
      <c r="Z74" s="1000"/>
      <c r="AA74" s="1000">
        <v>2</v>
      </c>
      <c r="AB74" s="1000"/>
      <c r="AC74" s="1000"/>
      <c r="AD74" s="1000"/>
      <c r="AE74" s="1000"/>
      <c r="AF74" s="1000">
        <v>2</v>
      </c>
      <c r="AG74" s="1000"/>
      <c r="AH74" s="1000"/>
      <c r="AI74" s="1000"/>
      <c r="AJ74" s="1000"/>
      <c r="AK74" s="1000">
        <v>0</v>
      </c>
      <c r="AL74" s="1000"/>
      <c r="AM74" s="1000"/>
      <c r="AN74" s="1000"/>
      <c r="AO74" s="1000"/>
      <c r="AP74" s="1000">
        <v>0</v>
      </c>
      <c r="AQ74" s="1000"/>
      <c r="AR74" s="1000"/>
      <c r="AS74" s="1000"/>
      <c r="AT74" s="1000"/>
      <c r="AU74" s="1000" t="s">
        <v>543</v>
      </c>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c r="A75" s="214">
        <v>8</v>
      </c>
      <c r="B75" s="1003" t="s">
        <v>539</v>
      </c>
      <c r="C75" s="1004"/>
      <c r="D75" s="1004"/>
      <c r="E75" s="1004"/>
      <c r="F75" s="1004"/>
      <c r="G75" s="1004"/>
      <c r="H75" s="1004"/>
      <c r="I75" s="1004"/>
      <c r="J75" s="1004"/>
      <c r="K75" s="1004"/>
      <c r="L75" s="1004"/>
      <c r="M75" s="1004"/>
      <c r="N75" s="1004"/>
      <c r="O75" s="1004"/>
      <c r="P75" s="1005"/>
      <c r="Q75" s="1007">
        <v>271</v>
      </c>
      <c r="R75" s="1008"/>
      <c r="S75" s="1008"/>
      <c r="T75" s="1008"/>
      <c r="U75" s="1009"/>
      <c r="V75" s="1010">
        <v>259</v>
      </c>
      <c r="W75" s="1008"/>
      <c r="X75" s="1008"/>
      <c r="Y75" s="1008"/>
      <c r="Z75" s="1009"/>
      <c r="AA75" s="1010">
        <v>12</v>
      </c>
      <c r="AB75" s="1008"/>
      <c r="AC75" s="1008"/>
      <c r="AD75" s="1008"/>
      <c r="AE75" s="1009"/>
      <c r="AF75" s="1010">
        <v>12</v>
      </c>
      <c r="AG75" s="1008"/>
      <c r="AH75" s="1008"/>
      <c r="AI75" s="1008"/>
      <c r="AJ75" s="1009"/>
      <c r="AK75" s="1010">
        <v>0</v>
      </c>
      <c r="AL75" s="1008"/>
      <c r="AM75" s="1008"/>
      <c r="AN75" s="1008"/>
      <c r="AO75" s="1009"/>
      <c r="AP75" s="1010">
        <v>14</v>
      </c>
      <c r="AQ75" s="1008"/>
      <c r="AR75" s="1008"/>
      <c r="AS75" s="1008"/>
      <c r="AT75" s="1009"/>
      <c r="AU75" s="1010">
        <v>2</v>
      </c>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c r="A76" s="214">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c r="A88" s="217" t="s">
        <v>367</v>
      </c>
      <c r="B88" s="973" t="s">
        <v>391</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463</v>
      </c>
      <c r="AG88" s="988"/>
      <c r="AH88" s="988"/>
      <c r="AI88" s="988"/>
      <c r="AJ88" s="988"/>
      <c r="AK88" s="992"/>
      <c r="AL88" s="992"/>
      <c r="AM88" s="992"/>
      <c r="AN88" s="992"/>
      <c r="AO88" s="992"/>
      <c r="AP88" s="988">
        <v>1680</v>
      </c>
      <c r="AQ88" s="988"/>
      <c r="AR88" s="988"/>
      <c r="AS88" s="988"/>
      <c r="AT88" s="988"/>
      <c r="AU88" s="988">
        <v>37</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367</v>
      </c>
      <c r="BR102" s="973" t="s">
        <v>392</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5</v>
      </c>
      <c r="CS102" s="980"/>
      <c r="CT102" s="980"/>
      <c r="CU102" s="980"/>
      <c r="CV102" s="981"/>
      <c r="CW102" s="979">
        <v>9</v>
      </c>
      <c r="CX102" s="980"/>
      <c r="CY102" s="980"/>
      <c r="CZ102" s="980"/>
      <c r="DA102" s="981"/>
      <c r="DB102" s="979" t="s">
        <v>543</v>
      </c>
      <c r="DC102" s="980"/>
      <c r="DD102" s="980"/>
      <c r="DE102" s="980"/>
      <c r="DF102" s="981"/>
      <c r="DG102" s="979" t="s">
        <v>542</v>
      </c>
      <c r="DH102" s="980"/>
      <c r="DI102" s="980"/>
      <c r="DJ102" s="980"/>
      <c r="DK102" s="981"/>
      <c r="DL102" s="979" t="s">
        <v>542</v>
      </c>
      <c r="DM102" s="980"/>
      <c r="DN102" s="980"/>
      <c r="DO102" s="980"/>
      <c r="DP102" s="981"/>
      <c r="DQ102" s="979" t="s">
        <v>543</v>
      </c>
      <c r="DR102" s="980"/>
      <c r="DS102" s="980"/>
      <c r="DT102" s="980"/>
      <c r="DU102" s="981"/>
      <c r="DV102" s="962"/>
      <c r="DW102" s="963"/>
      <c r="DX102" s="963"/>
      <c r="DY102" s="963"/>
      <c r="DZ102" s="964"/>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393</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394</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395</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396</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67" t="s">
        <v>397</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398</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c r="A109" s="922" t="s">
        <v>399</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400</v>
      </c>
      <c r="AB109" s="923"/>
      <c r="AC109" s="923"/>
      <c r="AD109" s="923"/>
      <c r="AE109" s="924"/>
      <c r="AF109" s="925" t="s">
        <v>287</v>
      </c>
      <c r="AG109" s="923"/>
      <c r="AH109" s="923"/>
      <c r="AI109" s="923"/>
      <c r="AJ109" s="924"/>
      <c r="AK109" s="925" t="s">
        <v>286</v>
      </c>
      <c r="AL109" s="923"/>
      <c r="AM109" s="923"/>
      <c r="AN109" s="923"/>
      <c r="AO109" s="924"/>
      <c r="AP109" s="925" t="s">
        <v>401</v>
      </c>
      <c r="AQ109" s="923"/>
      <c r="AR109" s="923"/>
      <c r="AS109" s="923"/>
      <c r="AT109" s="954"/>
      <c r="AU109" s="922" t="s">
        <v>399</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400</v>
      </c>
      <c r="BR109" s="923"/>
      <c r="BS109" s="923"/>
      <c r="BT109" s="923"/>
      <c r="BU109" s="924"/>
      <c r="BV109" s="925" t="s">
        <v>287</v>
      </c>
      <c r="BW109" s="923"/>
      <c r="BX109" s="923"/>
      <c r="BY109" s="923"/>
      <c r="BZ109" s="924"/>
      <c r="CA109" s="925" t="s">
        <v>286</v>
      </c>
      <c r="CB109" s="923"/>
      <c r="CC109" s="923"/>
      <c r="CD109" s="923"/>
      <c r="CE109" s="924"/>
      <c r="CF109" s="961" t="s">
        <v>401</v>
      </c>
      <c r="CG109" s="961"/>
      <c r="CH109" s="961"/>
      <c r="CI109" s="961"/>
      <c r="CJ109" s="961"/>
      <c r="CK109" s="925" t="s">
        <v>402</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400</v>
      </c>
      <c r="DH109" s="923"/>
      <c r="DI109" s="923"/>
      <c r="DJ109" s="923"/>
      <c r="DK109" s="924"/>
      <c r="DL109" s="925" t="s">
        <v>287</v>
      </c>
      <c r="DM109" s="923"/>
      <c r="DN109" s="923"/>
      <c r="DO109" s="923"/>
      <c r="DP109" s="924"/>
      <c r="DQ109" s="925" t="s">
        <v>286</v>
      </c>
      <c r="DR109" s="923"/>
      <c r="DS109" s="923"/>
      <c r="DT109" s="923"/>
      <c r="DU109" s="924"/>
      <c r="DV109" s="925" t="s">
        <v>401</v>
      </c>
      <c r="DW109" s="923"/>
      <c r="DX109" s="923"/>
      <c r="DY109" s="923"/>
      <c r="DZ109" s="954"/>
    </row>
    <row r="110" spans="1:131" s="199" customFormat="1" ht="26.25" customHeight="1">
      <c r="A110" s="825" t="s">
        <v>403</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560939</v>
      </c>
      <c r="AB110" s="916"/>
      <c r="AC110" s="916"/>
      <c r="AD110" s="916"/>
      <c r="AE110" s="917"/>
      <c r="AF110" s="918">
        <v>547651</v>
      </c>
      <c r="AG110" s="916"/>
      <c r="AH110" s="916"/>
      <c r="AI110" s="916"/>
      <c r="AJ110" s="917"/>
      <c r="AK110" s="918">
        <v>541629</v>
      </c>
      <c r="AL110" s="916"/>
      <c r="AM110" s="916"/>
      <c r="AN110" s="916"/>
      <c r="AO110" s="917"/>
      <c r="AP110" s="919">
        <v>32.200000000000003</v>
      </c>
      <c r="AQ110" s="920"/>
      <c r="AR110" s="920"/>
      <c r="AS110" s="920"/>
      <c r="AT110" s="921"/>
      <c r="AU110" s="955" t="s">
        <v>61</v>
      </c>
      <c r="AV110" s="956"/>
      <c r="AW110" s="956"/>
      <c r="AX110" s="956"/>
      <c r="AY110" s="956"/>
      <c r="AZ110" s="881" t="s">
        <v>404</v>
      </c>
      <c r="BA110" s="826"/>
      <c r="BB110" s="826"/>
      <c r="BC110" s="826"/>
      <c r="BD110" s="826"/>
      <c r="BE110" s="826"/>
      <c r="BF110" s="826"/>
      <c r="BG110" s="826"/>
      <c r="BH110" s="826"/>
      <c r="BI110" s="826"/>
      <c r="BJ110" s="826"/>
      <c r="BK110" s="826"/>
      <c r="BL110" s="826"/>
      <c r="BM110" s="826"/>
      <c r="BN110" s="826"/>
      <c r="BO110" s="826"/>
      <c r="BP110" s="827"/>
      <c r="BQ110" s="882">
        <v>3619197</v>
      </c>
      <c r="BR110" s="863"/>
      <c r="BS110" s="863"/>
      <c r="BT110" s="863"/>
      <c r="BU110" s="863"/>
      <c r="BV110" s="863">
        <v>3395299</v>
      </c>
      <c r="BW110" s="863"/>
      <c r="BX110" s="863"/>
      <c r="BY110" s="863"/>
      <c r="BZ110" s="863"/>
      <c r="CA110" s="863">
        <v>3072530</v>
      </c>
      <c r="CB110" s="863"/>
      <c r="CC110" s="863"/>
      <c r="CD110" s="863"/>
      <c r="CE110" s="863"/>
      <c r="CF110" s="887">
        <v>182.9</v>
      </c>
      <c r="CG110" s="888"/>
      <c r="CH110" s="888"/>
      <c r="CI110" s="888"/>
      <c r="CJ110" s="888"/>
      <c r="CK110" s="951" t="s">
        <v>405</v>
      </c>
      <c r="CL110" s="837"/>
      <c r="CM110" s="912" t="s">
        <v>406</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112</v>
      </c>
      <c r="DH110" s="863"/>
      <c r="DI110" s="863"/>
      <c r="DJ110" s="863"/>
      <c r="DK110" s="863"/>
      <c r="DL110" s="863" t="s">
        <v>112</v>
      </c>
      <c r="DM110" s="863"/>
      <c r="DN110" s="863"/>
      <c r="DO110" s="863"/>
      <c r="DP110" s="863"/>
      <c r="DQ110" s="863" t="s">
        <v>112</v>
      </c>
      <c r="DR110" s="863"/>
      <c r="DS110" s="863"/>
      <c r="DT110" s="863"/>
      <c r="DU110" s="863"/>
      <c r="DV110" s="864" t="s">
        <v>112</v>
      </c>
      <c r="DW110" s="864"/>
      <c r="DX110" s="864"/>
      <c r="DY110" s="864"/>
      <c r="DZ110" s="865"/>
    </row>
    <row r="111" spans="1:131" s="199" customFormat="1" ht="26.25" customHeight="1">
      <c r="A111" s="792" t="s">
        <v>407</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112</v>
      </c>
      <c r="AB111" s="944"/>
      <c r="AC111" s="944"/>
      <c r="AD111" s="944"/>
      <c r="AE111" s="945"/>
      <c r="AF111" s="946" t="s">
        <v>112</v>
      </c>
      <c r="AG111" s="944"/>
      <c r="AH111" s="944"/>
      <c r="AI111" s="944"/>
      <c r="AJ111" s="945"/>
      <c r="AK111" s="946" t="s">
        <v>112</v>
      </c>
      <c r="AL111" s="944"/>
      <c r="AM111" s="944"/>
      <c r="AN111" s="944"/>
      <c r="AO111" s="945"/>
      <c r="AP111" s="947" t="s">
        <v>112</v>
      </c>
      <c r="AQ111" s="948"/>
      <c r="AR111" s="948"/>
      <c r="AS111" s="948"/>
      <c r="AT111" s="949"/>
      <c r="AU111" s="957"/>
      <c r="AV111" s="958"/>
      <c r="AW111" s="958"/>
      <c r="AX111" s="958"/>
      <c r="AY111" s="958"/>
      <c r="AZ111" s="833" t="s">
        <v>408</v>
      </c>
      <c r="BA111" s="768"/>
      <c r="BB111" s="768"/>
      <c r="BC111" s="768"/>
      <c r="BD111" s="768"/>
      <c r="BE111" s="768"/>
      <c r="BF111" s="768"/>
      <c r="BG111" s="768"/>
      <c r="BH111" s="768"/>
      <c r="BI111" s="768"/>
      <c r="BJ111" s="768"/>
      <c r="BK111" s="768"/>
      <c r="BL111" s="768"/>
      <c r="BM111" s="768"/>
      <c r="BN111" s="768"/>
      <c r="BO111" s="768"/>
      <c r="BP111" s="769"/>
      <c r="BQ111" s="834">
        <v>95177</v>
      </c>
      <c r="BR111" s="835"/>
      <c r="BS111" s="835"/>
      <c r="BT111" s="835"/>
      <c r="BU111" s="835"/>
      <c r="BV111" s="835">
        <v>64105</v>
      </c>
      <c r="BW111" s="835"/>
      <c r="BX111" s="835"/>
      <c r="BY111" s="835"/>
      <c r="BZ111" s="835"/>
      <c r="CA111" s="835">
        <v>32384</v>
      </c>
      <c r="CB111" s="835"/>
      <c r="CC111" s="835"/>
      <c r="CD111" s="835"/>
      <c r="CE111" s="835"/>
      <c r="CF111" s="896">
        <v>1.9</v>
      </c>
      <c r="CG111" s="897"/>
      <c r="CH111" s="897"/>
      <c r="CI111" s="897"/>
      <c r="CJ111" s="897"/>
      <c r="CK111" s="952"/>
      <c r="CL111" s="839"/>
      <c r="CM111" s="842" t="s">
        <v>409</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112</v>
      </c>
      <c r="DH111" s="835"/>
      <c r="DI111" s="835"/>
      <c r="DJ111" s="835"/>
      <c r="DK111" s="835"/>
      <c r="DL111" s="835" t="s">
        <v>112</v>
      </c>
      <c r="DM111" s="835"/>
      <c r="DN111" s="835"/>
      <c r="DO111" s="835"/>
      <c r="DP111" s="835"/>
      <c r="DQ111" s="835" t="s">
        <v>112</v>
      </c>
      <c r="DR111" s="835"/>
      <c r="DS111" s="835"/>
      <c r="DT111" s="835"/>
      <c r="DU111" s="835"/>
      <c r="DV111" s="812" t="s">
        <v>112</v>
      </c>
      <c r="DW111" s="812"/>
      <c r="DX111" s="812"/>
      <c r="DY111" s="812"/>
      <c r="DZ111" s="813"/>
    </row>
    <row r="112" spans="1:131" s="199" customFormat="1" ht="26.25" customHeight="1">
      <c r="A112" s="937" t="s">
        <v>410</v>
      </c>
      <c r="B112" s="938"/>
      <c r="C112" s="768" t="s">
        <v>411</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112</v>
      </c>
      <c r="AB112" s="798"/>
      <c r="AC112" s="798"/>
      <c r="AD112" s="798"/>
      <c r="AE112" s="799"/>
      <c r="AF112" s="800" t="s">
        <v>112</v>
      </c>
      <c r="AG112" s="798"/>
      <c r="AH112" s="798"/>
      <c r="AI112" s="798"/>
      <c r="AJ112" s="799"/>
      <c r="AK112" s="800" t="s">
        <v>112</v>
      </c>
      <c r="AL112" s="798"/>
      <c r="AM112" s="798"/>
      <c r="AN112" s="798"/>
      <c r="AO112" s="799"/>
      <c r="AP112" s="845" t="s">
        <v>112</v>
      </c>
      <c r="AQ112" s="846"/>
      <c r="AR112" s="846"/>
      <c r="AS112" s="846"/>
      <c r="AT112" s="847"/>
      <c r="AU112" s="957"/>
      <c r="AV112" s="958"/>
      <c r="AW112" s="958"/>
      <c r="AX112" s="958"/>
      <c r="AY112" s="958"/>
      <c r="AZ112" s="833" t="s">
        <v>412</v>
      </c>
      <c r="BA112" s="768"/>
      <c r="BB112" s="768"/>
      <c r="BC112" s="768"/>
      <c r="BD112" s="768"/>
      <c r="BE112" s="768"/>
      <c r="BF112" s="768"/>
      <c r="BG112" s="768"/>
      <c r="BH112" s="768"/>
      <c r="BI112" s="768"/>
      <c r="BJ112" s="768"/>
      <c r="BK112" s="768"/>
      <c r="BL112" s="768"/>
      <c r="BM112" s="768"/>
      <c r="BN112" s="768"/>
      <c r="BO112" s="768"/>
      <c r="BP112" s="769"/>
      <c r="BQ112" s="834">
        <v>932055</v>
      </c>
      <c r="BR112" s="835"/>
      <c r="BS112" s="835"/>
      <c r="BT112" s="835"/>
      <c r="BU112" s="835"/>
      <c r="BV112" s="835">
        <v>930150</v>
      </c>
      <c r="BW112" s="835"/>
      <c r="BX112" s="835"/>
      <c r="BY112" s="835"/>
      <c r="BZ112" s="835"/>
      <c r="CA112" s="835">
        <v>918138</v>
      </c>
      <c r="CB112" s="835"/>
      <c r="CC112" s="835"/>
      <c r="CD112" s="835"/>
      <c r="CE112" s="835"/>
      <c r="CF112" s="896">
        <v>54.6</v>
      </c>
      <c r="CG112" s="897"/>
      <c r="CH112" s="897"/>
      <c r="CI112" s="897"/>
      <c r="CJ112" s="897"/>
      <c r="CK112" s="952"/>
      <c r="CL112" s="839"/>
      <c r="CM112" s="842" t="s">
        <v>413</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112</v>
      </c>
      <c r="DH112" s="835"/>
      <c r="DI112" s="835"/>
      <c r="DJ112" s="835"/>
      <c r="DK112" s="835"/>
      <c r="DL112" s="835" t="s">
        <v>112</v>
      </c>
      <c r="DM112" s="835"/>
      <c r="DN112" s="835"/>
      <c r="DO112" s="835"/>
      <c r="DP112" s="835"/>
      <c r="DQ112" s="835" t="s">
        <v>112</v>
      </c>
      <c r="DR112" s="835"/>
      <c r="DS112" s="835"/>
      <c r="DT112" s="835"/>
      <c r="DU112" s="835"/>
      <c r="DV112" s="812" t="s">
        <v>112</v>
      </c>
      <c r="DW112" s="812"/>
      <c r="DX112" s="812"/>
      <c r="DY112" s="812"/>
      <c r="DZ112" s="813"/>
    </row>
    <row r="113" spans="1:130" s="199" customFormat="1" ht="26.25" customHeight="1">
      <c r="A113" s="939"/>
      <c r="B113" s="940"/>
      <c r="C113" s="768" t="s">
        <v>414</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84163</v>
      </c>
      <c r="AB113" s="944"/>
      <c r="AC113" s="944"/>
      <c r="AD113" s="944"/>
      <c r="AE113" s="945"/>
      <c r="AF113" s="946">
        <v>85584</v>
      </c>
      <c r="AG113" s="944"/>
      <c r="AH113" s="944"/>
      <c r="AI113" s="944"/>
      <c r="AJ113" s="945"/>
      <c r="AK113" s="946">
        <v>90495</v>
      </c>
      <c r="AL113" s="944"/>
      <c r="AM113" s="944"/>
      <c r="AN113" s="944"/>
      <c r="AO113" s="945"/>
      <c r="AP113" s="947">
        <v>5.4</v>
      </c>
      <c r="AQ113" s="948"/>
      <c r="AR113" s="948"/>
      <c r="AS113" s="948"/>
      <c r="AT113" s="949"/>
      <c r="AU113" s="957"/>
      <c r="AV113" s="958"/>
      <c r="AW113" s="958"/>
      <c r="AX113" s="958"/>
      <c r="AY113" s="958"/>
      <c r="AZ113" s="833" t="s">
        <v>415</v>
      </c>
      <c r="BA113" s="768"/>
      <c r="BB113" s="768"/>
      <c r="BC113" s="768"/>
      <c r="BD113" s="768"/>
      <c r="BE113" s="768"/>
      <c r="BF113" s="768"/>
      <c r="BG113" s="768"/>
      <c r="BH113" s="768"/>
      <c r="BI113" s="768"/>
      <c r="BJ113" s="768"/>
      <c r="BK113" s="768"/>
      <c r="BL113" s="768"/>
      <c r="BM113" s="768"/>
      <c r="BN113" s="768"/>
      <c r="BO113" s="768"/>
      <c r="BP113" s="769"/>
      <c r="BQ113" s="834">
        <v>68980</v>
      </c>
      <c r="BR113" s="835"/>
      <c r="BS113" s="835"/>
      <c r="BT113" s="835"/>
      <c r="BU113" s="835"/>
      <c r="BV113" s="835">
        <v>52762</v>
      </c>
      <c r="BW113" s="835"/>
      <c r="BX113" s="835"/>
      <c r="BY113" s="835"/>
      <c r="BZ113" s="835"/>
      <c r="CA113" s="835">
        <v>36699</v>
      </c>
      <c r="CB113" s="835"/>
      <c r="CC113" s="835"/>
      <c r="CD113" s="835"/>
      <c r="CE113" s="835"/>
      <c r="CF113" s="896">
        <v>2.2000000000000002</v>
      </c>
      <c r="CG113" s="897"/>
      <c r="CH113" s="897"/>
      <c r="CI113" s="897"/>
      <c r="CJ113" s="897"/>
      <c r="CK113" s="952"/>
      <c r="CL113" s="839"/>
      <c r="CM113" s="842" t="s">
        <v>416</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v>95177</v>
      </c>
      <c r="DH113" s="798"/>
      <c r="DI113" s="798"/>
      <c r="DJ113" s="798"/>
      <c r="DK113" s="799"/>
      <c r="DL113" s="800">
        <v>64105</v>
      </c>
      <c r="DM113" s="798"/>
      <c r="DN113" s="798"/>
      <c r="DO113" s="798"/>
      <c r="DP113" s="799"/>
      <c r="DQ113" s="800">
        <v>32384</v>
      </c>
      <c r="DR113" s="798"/>
      <c r="DS113" s="798"/>
      <c r="DT113" s="798"/>
      <c r="DU113" s="799"/>
      <c r="DV113" s="845">
        <v>1.9</v>
      </c>
      <c r="DW113" s="846"/>
      <c r="DX113" s="846"/>
      <c r="DY113" s="846"/>
      <c r="DZ113" s="847"/>
    </row>
    <row r="114" spans="1:130" s="199" customFormat="1" ht="26.25" customHeight="1">
      <c r="A114" s="939"/>
      <c r="B114" s="940"/>
      <c r="C114" s="768" t="s">
        <v>417</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26771</v>
      </c>
      <c r="AB114" s="798"/>
      <c r="AC114" s="798"/>
      <c r="AD114" s="798"/>
      <c r="AE114" s="799"/>
      <c r="AF114" s="800">
        <v>16043</v>
      </c>
      <c r="AG114" s="798"/>
      <c r="AH114" s="798"/>
      <c r="AI114" s="798"/>
      <c r="AJ114" s="799"/>
      <c r="AK114" s="800">
        <v>15949</v>
      </c>
      <c r="AL114" s="798"/>
      <c r="AM114" s="798"/>
      <c r="AN114" s="798"/>
      <c r="AO114" s="799"/>
      <c r="AP114" s="845">
        <v>0.9</v>
      </c>
      <c r="AQ114" s="846"/>
      <c r="AR114" s="846"/>
      <c r="AS114" s="846"/>
      <c r="AT114" s="847"/>
      <c r="AU114" s="957"/>
      <c r="AV114" s="958"/>
      <c r="AW114" s="958"/>
      <c r="AX114" s="958"/>
      <c r="AY114" s="958"/>
      <c r="AZ114" s="833" t="s">
        <v>418</v>
      </c>
      <c r="BA114" s="768"/>
      <c r="BB114" s="768"/>
      <c r="BC114" s="768"/>
      <c r="BD114" s="768"/>
      <c r="BE114" s="768"/>
      <c r="BF114" s="768"/>
      <c r="BG114" s="768"/>
      <c r="BH114" s="768"/>
      <c r="BI114" s="768"/>
      <c r="BJ114" s="768"/>
      <c r="BK114" s="768"/>
      <c r="BL114" s="768"/>
      <c r="BM114" s="768"/>
      <c r="BN114" s="768"/>
      <c r="BO114" s="768"/>
      <c r="BP114" s="769"/>
      <c r="BQ114" s="834">
        <v>938004</v>
      </c>
      <c r="BR114" s="835"/>
      <c r="BS114" s="835"/>
      <c r="BT114" s="835"/>
      <c r="BU114" s="835"/>
      <c r="BV114" s="835">
        <v>917312</v>
      </c>
      <c r="BW114" s="835"/>
      <c r="BX114" s="835"/>
      <c r="BY114" s="835"/>
      <c r="BZ114" s="835"/>
      <c r="CA114" s="835">
        <v>896060</v>
      </c>
      <c r="CB114" s="835"/>
      <c r="CC114" s="835"/>
      <c r="CD114" s="835"/>
      <c r="CE114" s="835"/>
      <c r="CF114" s="896">
        <v>53.3</v>
      </c>
      <c r="CG114" s="897"/>
      <c r="CH114" s="897"/>
      <c r="CI114" s="897"/>
      <c r="CJ114" s="897"/>
      <c r="CK114" s="952"/>
      <c r="CL114" s="839"/>
      <c r="CM114" s="842" t="s">
        <v>419</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112</v>
      </c>
      <c r="DH114" s="798"/>
      <c r="DI114" s="798"/>
      <c r="DJ114" s="798"/>
      <c r="DK114" s="799"/>
      <c r="DL114" s="800" t="s">
        <v>112</v>
      </c>
      <c r="DM114" s="798"/>
      <c r="DN114" s="798"/>
      <c r="DO114" s="798"/>
      <c r="DP114" s="799"/>
      <c r="DQ114" s="800" t="s">
        <v>112</v>
      </c>
      <c r="DR114" s="798"/>
      <c r="DS114" s="798"/>
      <c r="DT114" s="798"/>
      <c r="DU114" s="799"/>
      <c r="DV114" s="845" t="s">
        <v>112</v>
      </c>
      <c r="DW114" s="846"/>
      <c r="DX114" s="846"/>
      <c r="DY114" s="846"/>
      <c r="DZ114" s="847"/>
    </row>
    <row r="115" spans="1:130" s="199" customFormat="1" ht="26.25" customHeight="1">
      <c r="A115" s="939"/>
      <c r="B115" s="940"/>
      <c r="C115" s="768" t="s">
        <v>420</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33061</v>
      </c>
      <c r="AB115" s="944"/>
      <c r="AC115" s="944"/>
      <c r="AD115" s="944"/>
      <c r="AE115" s="945"/>
      <c r="AF115" s="946">
        <v>33061</v>
      </c>
      <c r="AG115" s="944"/>
      <c r="AH115" s="944"/>
      <c r="AI115" s="944"/>
      <c r="AJ115" s="945"/>
      <c r="AK115" s="946">
        <v>33061</v>
      </c>
      <c r="AL115" s="944"/>
      <c r="AM115" s="944"/>
      <c r="AN115" s="944"/>
      <c r="AO115" s="945"/>
      <c r="AP115" s="947">
        <v>2</v>
      </c>
      <c r="AQ115" s="948"/>
      <c r="AR115" s="948"/>
      <c r="AS115" s="948"/>
      <c r="AT115" s="949"/>
      <c r="AU115" s="957"/>
      <c r="AV115" s="958"/>
      <c r="AW115" s="958"/>
      <c r="AX115" s="958"/>
      <c r="AY115" s="958"/>
      <c r="AZ115" s="833" t="s">
        <v>421</v>
      </c>
      <c r="BA115" s="768"/>
      <c r="BB115" s="768"/>
      <c r="BC115" s="768"/>
      <c r="BD115" s="768"/>
      <c r="BE115" s="768"/>
      <c r="BF115" s="768"/>
      <c r="BG115" s="768"/>
      <c r="BH115" s="768"/>
      <c r="BI115" s="768"/>
      <c r="BJ115" s="768"/>
      <c r="BK115" s="768"/>
      <c r="BL115" s="768"/>
      <c r="BM115" s="768"/>
      <c r="BN115" s="768"/>
      <c r="BO115" s="768"/>
      <c r="BP115" s="769"/>
      <c r="BQ115" s="834" t="s">
        <v>112</v>
      </c>
      <c r="BR115" s="835"/>
      <c r="BS115" s="835"/>
      <c r="BT115" s="835"/>
      <c r="BU115" s="835"/>
      <c r="BV115" s="835" t="s">
        <v>112</v>
      </c>
      <c r="BW115" s="835"/>
      <c r="BX115" s="835"/>
      <c r="BY115" s="835"/>
      <c r="BZ115" s="835"/>
      <c r="CA115" s="835" t="s">
        <v>112</v>
      </c>
      <c r="CB115" s="835"/>
      <c r="CC115" s="835"/>
      <c r="CD115" s="835"/>
      <c r="CE115" s="835"/>
      <c r="CF115" s="896" t="s">
        <v>112</v>
      </c>
      <c r="CG115" s="897"/>
      <c r="CH115" s="897"/>
      <c r="CI115" s="897"/>
      <c r="CJ115" s="897"/>
      <c r="CK115" s="952"/>
      <c r="CL115" s="839"/>
      <c r="CM115" s="833" t="s">
        <v>422</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112</v>
      </c>
      <c r="DH115" s="798"/>
      <c r="DI115" s="798"/>
      <c r="DJ115" s="798"/>
      <c r="DK115" s="799"/>
      <c r="DL115" s="800" t="s">
        <v>112</v>
      </c>
      <c r="DM115" s="798"/>
      <c r="DN115" s="798"/>
      <c r="DO115" s="798"/>
      <c r="DP115" s="799"/>
      <c r="DQ115" s="800" t="s">
        <v>112</v>
      </c>
      <c r="DR115" s="798"/>
      <c r="DS115" s="798"/>
      <c r="DT115" s="798"/>
      <c r="DU115" s="799"/>
      <c r="DV115" s="845" t="s">
        <v>112</v>
      </c>
      <c r="DW115" s="846"/>
      <c r="DX115" s="846"/>
      <c r="DY115" s="846"/>
      <c r="DZ115" s="847"/>
    </row>
    <row r="116" spans="1:130" s="199" customFormat="1" ht="26.25" customHeight="1">
      <c r="A116" s="941"/>
      <c r="B116" s="942"/>
      <c r="C116" s="901" t="s">
        <v>423</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v>241</v>
      </c>
      <c r="AB116" s="798"/>
      <c r="AC116" s="798"/>
      <c r="AD116" s="798"/>
      <c r="AE116" s="799"/>
      <c r="AF116" s="800">
        <v>140</v>
      </c>
      <c r="AG116" s="798"/>
      <c r="AH116" s="798"/>
      <c r="AI116" s="798"/>
      <c r="AJ116" s="799"/>
      <c r="AK116" s="800">
        <v>141</v>
      </c>
      <c r="AL116" s="798"/>
      <c r="AM116" s="798"/>
      <c r="AN116" s="798"/>
      <c r="AO116" s="799"/>
      <c r="AP116" s="845">
        <v>0</v>
      </c>
      <c r="AQ116" s="846"/>
      <c r="AR116" s="846"/>
      <c r="AS116" s="846"/>
      <c r="AT116" s="847"/>
      <c r="AU116" s="957"/>
      <c r="AV116" s="958"/>
      <c r="AW116" s="958"/>
      <c r="AX116" s="958"/>
      <c r="AY116" s="958"/>
      <c r="AZ116" s="884" t="s">
        <v>424</v>
      </c>
      <c r="BA116" s="885"/>
      <c r="BB116" s="885"/>
      <c r="BC116" s="885"/>
      <c r="BD116" s="885"/>
      <c r="BE116" s="885"/>
      <c r="BF116" s="885"/>
      <c r="BG116" s="885"/>
      <c r="BH116" s="885"/>
      <c r="BI116" s="885"/>
      <c r="BJ116" s="885"/>
      <c r="BK116" s="885"/>
      <c r="BL116" s="885"/>
      <c r="BM116" s="885"/>
      <c r="BN116" s="885"/>
      <c r="BO116" s="885"/>
      <c r="BP116" s="886"/>
      <c r="BQ116" s="834" t="s">
        <v>112</v>
      </c>
      <c r="BR116" s="835"/>
      <c r="BS116" s="835"/>
      <c r="BT116" s="835"/>
      <c r="BU116" s="835"/>
      <c r="BV116" s="835" t="s">
        <v>112</v>
      </c>
      <c r="BW116" s="835"/>
      <c r="BX116" s="835"/>
      <c r="BY116" s="835"/>
      <c r="BZ116" s="835"/>
      <c r="CA116" s="835" t="s">
        <v>112</v>
      </c>
      <c r="CB116" s="835"/>
      <c r="CC116" s="835"/>
      <c r="CD116" s="835"/>
      <c r="CE116" s="835"/>
      <c r="CF116" s="896" t="s">
        <v>112</v>
      </c>
      <c r="CG116" s="897"/>
      <c r="CH116" s="897"/>
      <c r="CI116" s="897"/>
      <c r="CJ116" s="897"/>
      <c r="CK116" s="952"/>
      <c r="CL116" s="839"/>
      <c r="CM116" s="842" t="s">
        <v>425</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112</v>
      </c>
      <c r="DH116" s="798"/>
      <c r="DI116" s="798"/>
      <c r="DJ116" s="798"/>
      <c r="DK116" s="799"/>
      <c r="DL116" s="800" t="s">
        <v>112</v>
      </c>
      <c r="DM116" s="798"/>
      <c r="DN116" s="798"/>
      <c r="DO116" s="798"/>
      <c r="DP116" s="799"/>
      <c r="DQ116" s="800" t="s">
        <v>112</v>
      </c>
      <c r="DR116" s="798"/>
      <c r="DS116" s="798"/>
      <c r="DT116" s="798"/>
      <c r="DU116" s="799"/>
      <c r="DV116" s="845" t="s">
        <v>112</v>
      </c>
      <c r="DW116" s="846"/>
      <c r="DX116" s="846"/>
      <c r="DY116" s="846"/>
      <c r="DZ116" s="847"/>
    </row>
    <row r="117" spans="1:130" s="199" customFormat="1" ht="26.25" customHeight="1">
      <c r="A117" s="922" t="s">
        <v>170</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426</v>
      </c>
      <c r="Z117" s="924"/>
      <c r="AA117" s="929">
        <v>705175</v>
      </c>
      <c r="AB117" s="930"/>
      <c r="AC117" s="930"/>
      <c r="AD117" s="930"/>
      <c r="AE117" s="931"/>
      <c r="AF117" s="932">
        <v>682479</v>
      </c>
      <c r="AG117" s="930"/>
      <c r="AH117" s="930"/>
      <c r="AI117" s="930"/>
      <c r="AJ117" s="931"/>
      <c r="AK117" s="932">
        <v>681275</v>
      </c>
      <c r="AL117" s="930"/>
      <c r="AM117" s="930"/>
      <c r="AN117" s="930"/>
      <c r="AO117" s="931"/>
      <c r="AP117" s="933"/>
      <c r="AQ117" s="934"/>
      <c r="AR117" s="934"/>
      <c r="AS117" s="934"/>
      <c r="AT117" s="935"/>
      <c r="AU117" s="957"/>
      <c r="AV117" s="958"/>
      <c r="AW117" s="958"/>
      <c r="AX117" s="958"/>
      <c r="AY117" s="958"/>
      <c r="AZ117" s="884" t="s">
        <v>427</v>
      </c>
      <c r="BA117" s="885"/>
      <c r="BB117" s="885"/>
      <c r="BC117" s="885"/>
      <c r="BD117" s="885"/>
      <c r="BE117" s="885"/>
      <c r="BF117" s="885"/>
      <c r="BG117" s="885"/>
      <c r="BH117" s="885"/>
      <c r="BI117" s="885"/>
      <c r="BJ117" s="885"/>
      <c r="BK117" s="885"/>
      <c r="BL117" s="885"/>
      <c r="BM117" s="885"/>
      <c r="BN117" s="885"/>
      <c r="BO117" s="885"/>
      <c r="BP117" s="886"/>
      <c r="BQ117" s="834" t="s">
        <v>112</v>
      </c>
      <c r="BR117" s="835"/>
      <c r="BS117" s="835"/>
      <c r="BT117" s="835"/>
      <c r="BU117" s="835"/>
      <c r="BV117" s="835" t="s">
        <v>112</v>
      </c>
      <c r="BW117" s="835"/>
      <c r="BX117" s="835"/>
      <c r="BY117" s="835"/>
      <c r="BZ117" s="835"/>
      <c r="CA117" s="835" t="s">
        <v>112</v>
      </c>
      <c r="CB117" s="835"/>
      <c r="CC117" s="835"/>
      <c r="CD117" s="835"/>
      <c r="CE117" s="835"/>
      <c r="CF117" s="896" t="s">
        <v>112</v>
      </c>
      <c r="CG117" s="897"/>
      <c r="CH117" s="897"/>
      <c r="CI117" s="897"/>
      <c r="CJ117" s="897"/>
      <c r="CK117" s="952"/>
      <c r="CL117" s="839"/>
      <c r="CM117" s="842" t="s">
        <v>428</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112</v>
      </c>
      <c r="DH117" s="798"/>
      <c r="DI117" s="798"/>
      <c r="DJ117" s="798"/>
      <c r="DK117" s="799"/>
      <c r="DL117" s="800" t="s">
        <v>112</v>
      </c>
      <c r="DM117" s="798"/>
      <c r="DN117" s="798"/>
      <c r="DO117" s="798"/>
      <c r="DP117" s="799"/>
      <c r="DQ117" s="800" t="s">
        <v>112</v>
      </c>
      <c r="DR117" s="798"/>
      <c r="DS117" s="798"/>
      <c r="DT117" s="798"/>
      <c r="DU117" s="799"/>
      <c r="DV117" s="845" t="s">
        <v>112</v>
      </c>
      <c r="DW117" s="846"/>
      <c r="DX117" s="846"/>
      <c r="DY117" s="846"/>
      <c r="DZ117" s="847"/>
    </row>
    <row r="118" spans="1:130" s="199" customFormat="1" ht="26.25" customHeight="1">
      <c r="A118" s="922" t="s">
        <v>402</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400</v>
      </c>
      <c r="AB118" s="923"/>
      <c r="AC118" s="923"/>
      <c r="AD118" s="923"/>
      <c r="AE118" s="924"/>
      <c r="AF118" s="925" t="s">
        <v>287</v>
      </c>
      <c r="AG118" s="923"/>
      <c r="AH118" s="923"/>
      <c r="AI118" s="923"/>
      <c r="AJ118" s="924"/>
      <c r="AK118" s="925" t="s">
        <v>286</v>
      </c>
      <c r="AL118" s="923"/>
      <c r="AM118" s="923"/>
      <c r="AN118" s="923"/>
      <c r="AO118" s="924"/>
      <c r="AP118" s="926" t="s">
        <v>401</v>
      </c>
      <c r="AQ118" s="927"/>
      <c r="AR118" s="927"/>
      <c r="AS118" s="927"/>
      <c r="AT118" s="928"/>
      <c r="AU118" s="957"/>
      <c r="AV118" s="958"/>
      <c r="AW118" s="958"/>
      <c r="AX118" s="958"/>
      <c r="AY118" s="958"/>
      <c r="AZ118" s="900" t="s">
        <v>429</v>
      </c>
      <c r="BA118" s="901"/>
      <c r="BB118" s="901"/>
      <c r="BC118" s="901"/>
      <c r="BD118" s="901"/>
      <c r="BE118" s="901"/>
      <c r="BF118" s="901"/>
      <c r="BG118" s="901"/>
      <c r="BH118" s="901"/>
      <c r="BI118" s="901"/>
      <c r="BJ118" s="901"/>
      <c r="BK118" s="901"/>
      <c r="BL118" s="901"/>
      <c r="BM118" s="901"/>
      <c r="BN118" s="901"/>
      <c r="BO118" s="901"/>
      <c r="BP118" s="902"/>
      <c r="BQ118" s="903" t="s">
        <v>112</v>
      </c>
      <c r="BR118" s="866"/>
      <c r="BS118" s="866"/>
      <c r="BT118" s="866"/>
      <c r="BU118" s="866"/>
      <c r="BV118" s="866" t="s">
        <v>112</v>
      </c>
      <c r="BW118" s="866"/>
      <c r="BX118" s="866"/>
      <c r="BY118" s="866"/>
      <c r="BZ118" s="866"/>
      <c r="CA118" s="866" t="s">
        <v>112</v>
      </c>
      <c r="CB118" s="866"/>
      <c r="CC118" s="866"/>
      <c r="CD118" s="866"/>
      <c r="CE118" s="866"/>
      <c r="CF118" s="896" t="s">
        <v>112</v>
      </c>
      <c r="CG118" s="897"/>
      <c r="CH118" s="897"/>
      <c r="CI118" s="897"/>
      <c r="CJ118" s="897"/>
      <c r="CK118" s="952"/>
      <c r="CL118" s="839"/>
      <c r="CM118" s="842" t="s">
        <v>430</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112</v>
      </c>
      <c r="DH118" s="798"/>
      <c r="DI118" s="798"/>
      <c r="DJ118" s="798"/>
      <c r="DK118" s="799"/>
      <c r="DL118" s="800" t="s">
        <v>112</v>
      </c>
      <c r="DM118" s="798"/>
      <c r="DN118" s="798"/>
      <c r="DO118" s="798"/>
      <c r="DP118" s="799"/>
      <c r="DQ118" s="800" t="s">
        <v>112</v>
      </c>
      <c r="DR118" s="798"/>
      <c r="DS118" s="798"/>
      <c r="DT118" s="798"/>
      <c r="DU118" s="799"/>
      <c r="DV118" s="845" t="s">
        <v>112</v>
      </c>
      <c r="DW118" s="846"/>
      <c r="DX118" s="846"/>
      <c r="DY118" s="846"/>
      <c r="DZ118" s="847"/>
    </row>
    <row r="119" spans="1:130" s="199" customFormat="1" ht="26.25" customHeight="1">
      <c r="A119" s="836" t="s">
        <v>405</v>
      </c>
      <c r="B119" s="837"/>
      <c r="C119" s="912" t="s">
        <v>406</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112</v>
      </c>
      <c r="AB119" s="916"/>
      <c r="AC119" s="916"/>
      <c r="AD119" s="916"/>
      <c r="AE119" s="917"/>
      <c r="AF119" s="918" t="s">
        <v>112</v>
      </c>
      <c r="AG119" s="916"/>
      <c r="AH119" s="916"/>
      <c r="AI119" s="916"/>
      <c r="AJ119" s="917"/>
      <c r="AK119" s="918" t="s">
        <v>112</v>
      </c>
      <c r="AL119" s="916"/>
      <c r="AM119" s="916"/>
      <c r="AN119" s="916"/>
      <c r="AO119" s="917"/>
      <c r="AP119" s="919" t="s">
        <v>112</v>
      </c>
      <c r="AQ119" s="920"/>
      <c r="AR119" s="920"/>
      <c r="AS119" s="920"/>
      <c r="AT119" s="921"/>
      <c r="AU119" s="959"/>
      <c r="AV119" s="960"/>
      <c r="AW119" s="960"/>
      <c r="AX119" s="960"/>
      <c r="AY119" s="960"/>
      <c r="AZ119" s="230" t="s">
        <v>170</v>
      </c>
      <c r="BA119" s="230"/>
      <c r="BB119" s="230"/>
      <c r="BC119" s="230"/>
      <c r="BD119" s="230"/>
      <c r="BE119" s="230"/>
      <c r="BF119" s="230"/>
      <c r="BG119" s="230"/>
      <c r="BH119" s="230"/>
      <c r="BI119" s="230"/>
      <c r="BJ119" s="230"/>
      <c r="BK119" s="230"/>
      <c r="BL119" s="230"/>
      <c r="BM119" s="230"/>
      <c r="BN119" s="230"/>
      <c r="BO119" s="898" t="s">
        <v>431</v>
      </c>
      <c r="BP119" s="899"/>
      <c r="BQ119" s="903">
        <v>5653413</v>
      </c>
      <c r="BR119" s="866"/>
      <c r="BS119" s="866"/>
      <c r="BT119" s="866"/>
      <c r="BU119" s="866"/>
      <c r="BV119" s="866">
        <v>5359628</v>
      </c>
      <c r="BW119" s="866"/>
      <c r="BX119" s="866"/>
      <c r="BY119" s="866"/>
      <c r="BZ119" s="866"/>
      <c r="CA119" s="866">
        <v>4955811</v>
      </c>
      <c r="CB119" s="866"/>
      <c r="CC119" s="866"/>
      <c r="CD119" s="866"/>
      <c r="CE119" s="866"/>
      <c r="CF119" s="764"/>
      <c r="CG119" s="765"/>
      <c r="CH119" s="765"/>
      <c r="CI119" s="765"/>
      <c r="CJ119" s="855"/>
      <c r="CK119" s="953"/>
      <c r="CL119" s="841"/>
      <c r="CM119" s="859" t="s">
        <v>432</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112</v>
      </c>
      <c r="DH119" s="781"/>
      <c r="DI119" s="781"/>
      <c r="DJ119" s="781"/>
      <c r="DK119" s="782"/>
      <c r="DL119" s="783" t="s">
        <v>112</v>
      </c>
      <c r="DM119" s="781"/>
      <c r="DN119" s="781"/>
      <c r="DO119" s="781"/>
      <c r="DP119" s="782"/>
      <c r="DQ119" s="783" t="s">
        <v>112</v>
      </c>
      <c r="DR119" s="781"/>
      <c r="DS119" s="781"/>
      <c r="DT119" s="781"/>
      <c r="DU119" s="782"/>
      <c r="DV119" s="869" t="s">
        <v>112</v>
      </c>
      <c r="DW119" s="870"/>
      <c r="DX119" s="870"/>
      <c r="DY119" s="870"/>
      <c r="DZ119" s="871"/>
    </row>
    <row r="120" spans="1:130" s="199" customFormat="1" ht="26.25" customHeight="1">
      <c r="A120" s="838"/>
      <c r="B120" s="839"/>
      <c r="C120" s="842" t="s">
        <v>409</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112</v>
      </c>
      <c r="AB120" s="798"/>
      <c r="AC120" s="798"/>
      <c r="AD120" s="798"/>
      <c r="AE120" s="799"/>
      <c r="AF120" s="800" t="s">
        <v>112</v>
      </c>
      <c r="AG120" s="798"/>
      <c r="AH120" s="798"/>
      <c r="AI120" s="798"/>
      <c r="AJ120" s="799"/>
      <c r="AK120" s="800" t="s">
        <v>112</v>
      </c>
      <c r="AL120" s="798"/>
      <c r="AM120" s="798"/>
      <c r="AN120" s="798"/>
      <c r="AO120" s="799"/>
      <c r="AP120" s="845" t="s">
        <v>112</v>
      </c>
      <c r="AQ120" s="846"/>
      <c r="AR120" s="846"/>
      <c r="AS120" s="846"/>
      <c r="AT120" s="847"/>
      <c r="AU120" s="904" t="s">
        <v>433</v>
      </c>
      <c r="AV120" s="905"/>
      <c r="AW120" s="905"/>
      <c r="AX120" s="905"/>
      <c r="AY120" s="906"/>
      <c r="AZ120" s="881" t="s">
        <v>434</v>
      </c>
      <c r="BA120" s="826"/>
      <c r="BB120" s="826"/>
      <c r="BC120" s="826"/>
      <c r="BD120" s="826"/>
      <c r="BE120" s="826"/>
      <c r="BF120" s="826"/>
      <c r="BG120" s="826"/>
      <c r="BH120" s="826"/>
      <c r="BI120" s="826"/>
      <c r="BJ120" s="826"/>
      <c r="BK120" s="826"/>
      <c r="BL120" s="826"/>
      <c r="BM120" s="826"/>
      <c r="BN120" s="826"/>
      <c r="BO120" s="826"/>
      <c r="BP120" s="827"/>
      <c r="BQ120" s="882">
        <v>1090224</v>
      </c>
      <c r="BR120" s="863"/>
      <c r="BS120" s="863"/>
      <c r="BT120" s="863"/>
      <c r="BU120" s="863"/>
      <c r="BV120" s="863">
        <v>1219227</v>
      </c>
      <c r="BW120" s="863"/>
      <c r="BX120" s="863"/>
      <c r="BY120" s="863"/>
      <c r="BZ120" s="863"/>
      <c r="CA120" s="863">
        <v>1290113</v>
      </c>
      <c r="CB120" s="863"/>
      <c r="CC120" s="863"/>
      <c r="CD120" s="863"/>
      <c r="CE120" s="863"/>
      <c r="CF120" s="887">
        <v>76.8</v>
      </c>
      <c r="CG120" s="888"/>
      <c r="CH120" s="888"/>
      <c r="CI120" s="888"/>
      <c r="CJ120" s="888"/>
      <c r="CK120" s="889" t="s">
        <v>435</v>
      </c>
      <c r="CL120" s="873"/>
      <c r="CM120" s="873"/>
      <c r="CN120" s="873"/>
      <c r="CO120" s="874"/>
      <c r="CP120" s="893" t="s">
        <v>385</v>
      </c>
      <c r="CQ120" s="894"/>
      <c r="CR120" s="894"/>
      <c r="CS120" s="894"/>
      <c r="CT120" s="894"/>
      <c r="CU120" s="894"/>
      <c r="CV120" s="894"/>
      <c r="CW120" s="894"/>
      <c r="CX120" s="894"/>
      <c r="CY120" s="894"/>
      <c r="CZ120" s="894"/>
      <c r="DA120" s="894"/>
      <c r="DB120" s="894"/>
      <c r="DC120" s="894"/>
      <c r="DD120" s="894"/>
      <c r="DE120" s="894"/>
      <c r="DF120" s="895"/>
      <c r="DG120" s="882">
        <v>809767</v>
      </c>
      <c r="DH120" s="863"/>
      <c r="DI120" s="863"/>
      <c r="DJ120" s="863"/>
      <c r="DK120" s="863"/>
      <c r="DL120" s="863">
        <v>819693</v>
      </c>
      <c r="DM120" s="863"/>
      <c r="DN120" s="863"/>
      <c r="DO120" s="863"/>
      <c r="DP120" s="863"/>
      <c r="DQ120" s="863">
        <v>816680</v>
      </c>
      <c r="DR120" s="863"/>
      <c r="DS120" s="863"/>
      <c r="DT120" s="863"/>
      <c r="DU120" s="863"/>
      <c r="DV120" s="864">
        <v>48.6</v>
      </c>
      <c r="DW120" s="864"/>
      <c r="DX120" s="864"/>
      <c r="DY120" s="864"/>
      <c r="DZ120" s="865"/>
    </row>
    <row r="121" spans="1:130" s="199" customFormat="1" ht="26.25" customHeight="1">
      <c r="A121" s="838"/>
      <c r="B121" s="839"/>
      <c r="C121" s="884" t="s">
        <v>436</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v>33061</v>
      </c>
      <c r="AB121" s="798"/>
      <c r="AC121" s="798"/>
      <c r="AD121" s="798"/>
      <c r="AE121" s="799"/>
      <c r="AF121" s="800">
        <v>33061</v>
      </c>
      <c r="AG121" s="798"/>
      <c r="AH121" s="798"/>
      <c r="AI121" s="798"/>
      <c r="AJ121" s="799"/>
      <c r="AK121" s="800">
        <v>33061</v>
      </c>
      <c r="AL121" s="798"/>
      <c r="AM121" s="798"/>
      <c r="AN121" s="798"/>
      <c r="AO121" s="799"/>
      <c r="AP121" s="845">
        <v>2</v>
      </c>
      <c r="AQ121" s="846"/>
      <c r="AR121" s="846"/>
      <c r="AS121" s="846"/>
      <c r="AT121" s="847"/>
      <c r="AU121" s="907"/>
      <c r="AV121" s="908"/>
      <c r="AW121" s="908"/>
      <c r="AX121" s="908"/>
      <c r="AY121" s="909"/>
      <c r="AZ121" s="833" t="s">
        <v>437</v>
      </c>
      <c r="BA121" s="768"/>
      <c r="BB121" s="768"/>
      <c r="BC121" s="768"/>
      <c r="BD121" s="768"/>
      <c r="BE121" s="768"/>
      <c r="BF121" s="768"/>
      <c r="BG121" s="768"/>
      <c r="BH121" s="768"/>
      <c r="BI121" s="768"/>
      <c r="BJ121" s="768"/>
      <c r="BK121" s="768"/>
      <c r="BL121" s="768"/>
      <c r="BM121" s="768"/>
      <c r="BN121" s="768"/>
      <c r="BO121" s="768"/>
      <c r="BP121" s="769"/>
      <c r="BQ121" s="834">
        <v>366306</v>
      </c>
      <c r="BR121" s="835"/>
      <c r="BS121" s="835"/>
      <c r="BT121" s="835"/>
      <c r="BU121" s="835"/>
      <c r="BV121" s="835">
        <v>447997</v>
      </c>
      <c r="BW121" s="835"/>
      <c r="BX121" s="835"/>
      <c r="BY121" s="835"/>
      <c r="BZ121" s="835"/>
      <c r="CA121" s="835">
        <v>456165</v>
      </c>
      <c r="CB121" s="835"/>
      <c r="CC121" s="835"/>
      <c r="CD121" s="835"/>
      <c r="CE121" s="835"/>
      <c r="CF121" s="896">
        <v>27.2</v>
      </c>
      <c r="CG121" s="897"/>
      <c r="CH121" s="897"/>
      <c r="CI121" s="897"/>
      <c r="CJ121" s="897"/>
      <c r="CK121" s="890"/>
      <c r="CL121" s="876"/>
      <c r="CM121" s="876"/>
      <c r="CN121" s="876"/>
      <c r="CO121" s="877"/>
      <c r="CP121" s="856" t="s">
        <v>382</v>
      </c>
      <c r="CQ121" s="857"/>
      <c r="CR121" s="857"/>
      <c r="CS121" s="857"/>
      <c r="CT121" s="857"/>
      <c r="CU121" s="857"/>
      <c r="CV121" s="857"/>
      <c r="CW121" s="857"/>
      <c r="CX121" s="857"/>
      <c r="CY121" s="857"/>
      <c r="CZ121" s="857"/>
      <c r="DA121" s="857"/>
      <c r="DB121" s="857"/>
      <c r="DC121" s="857"/>
      <c r="DD121" s="857"/>
      <c r="DE121" s="857"/>
      <c r="DF121" s="858"/>
      <c r="DG121" s="834">
        <v>75362</v>
      </c>
      <c r="DH121" s="835"/>
      <c r="DI121" s="835"/>
      <c r="DJ121" s="835"/>
      <c r="DK121" s="835"/>
      <c r="DL121" s="835">
        <v>69332</v>
      </c>
      <c r="DM121" s="835"/>
      <c r="DN121" s="835"/>
      <c r="DO121" s="835"/>
      <c r="DP121" s="835"/>
      <c r="DQ121" s="835">
        <v>63660</v>
      </c>
      <c r="DR121" s="835"/>
      <c r="DS121" s="835"/>
      <c r="DT121" s="835"/>
      <c r="DU121" s="835"/>
      <c r="DV121" s="812">
        <v>3.8</v>
      </c>
      <c r="DW121" s="812"/>
      <c r="DX121" s="812"/>
      <c r="DY121" s="812"/>
      <c r="DZ121" s="813"/>
    </row>
    <row r="122" spans="1:130" s="199" customFormat="1" ht="26.25" customHeight="1">
      <c r="A122" s="838"/>
      <c r="B122" s="839"/>
      <c r="C122" s="842" t="s">
        <v>419</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112</v>
      </c>
      <c r="AB122" s="798"/>
      <c r="AC122" s="798"/>
      <c r="AD122" s="798"/>
      <c r="AE122" s="799"/>
      <c r="AF122" s="800" t="s">
        <v>112</v>
      </c>
      <c r="AG122" s="798"/>
      <c r="AH122" s="798"/>
      <c r="AI122" s="798"/>
      <c r="AJ122" s="799"/>
      <c r="AK122" s="800" t="s">
        <v>112</v>
      </c>
      <c r="AL122" s="798"/>
      <c r="AM122" s="798"/>
      <c r="AN122" s="798"/>
      <c r="AO122" s="799"/>
      <c r="AP122" s="845" t="s">
        <v>112</v>
      </c>
      <c r="AQ122" s="846"/>
      <c r="AR122" s="846"/>
      <c r="AS122" s="846"/>
      <c r="AT122" s="847"/>
      <c r="AU122" s="907"/>
      <c r="AV122" s="908"/>
      <c r="AW122" s="908"/>
      <c r="AX122" s="908"/>
      <c r="AY122" s="909"/>
      <c r="AZ122" s="900" t="s">
        <v>438</v>
      </c>
      <c r="BA122" s="901"/>
      <c r="BB122" s="901"/>
      <c r="BC122" s="901"/>
      <c r="BD122" s="901"/>
      <c r="BE122" s="901"/>
      <c r="BF122" s="901"/>
      <c r="BG122" s="901"/>
      <c r="BH122" s="901"/>
      <c r="BI122" s="901"/>
      <c r="BJ122" s="901"/>
      <c r="BK122" s="901"/>
      <c r="BL122" s="901"/>
      <c r="BM122" s="901"/>
      <c r="BN122" s="901"/>
      <c r="BO122" s="901"/>
      <c r="BP122" s="902"/>
      <c r="BQ122" s="903">
        <v>3321703</v>
      </c>
      <c r="BR122" s="866"/>
      <c r="BS122" s="866"/>
      <c r="BT122" s="866"/>
      <c r="BU122" s="866"/>
      <c r="BV122" s="866">
        <v>3136492</v>
      </c>
      <c r="BW122" s="866"/>
      <c r="BX122" s="866"/>
      <c r="BY122" s="866"/>
      <c r="BZ122" s="866"/>
      <c r="CA122" s="866">
        <v>2989628</v>
      </c>
      <c r="CB122" s="866"/>
      <c r="CC122" s="866"/>
      <c r="CD122" s="866"/>
      <c r="CE122" s="866"/>
      <c r="CF122" s="867">
        <v>177.9</v>
      </c>
      <c r="CG122" s="868"/>
      <c r="CH122" s="868"/>
      <c r="CI122" s="868"/>
      <c r="CJ122" s="868"/>
      <c r="CK122" s="890"/>
      <c r="CL122" s="876"/>
      <c r="CM122" s="876"/>
      <c r="CN122" s="876"/>
      <c r="CO122" s="877"/>
      <c r="CP122" s="856" t="s">
        <v>383</v>
      </c>
      <c r="CQ122" s="857"/>
      <c r="CR122" s="857"/>
      <c r="CS122" s="857"/>
      <c r="CT122" s="857"/>
      <c r="CU122" s="857"/>
      <c r="CV122" s="857"/>
      <c r="CW122" s="857"/>
      <c r="CX122" s="857"/>
      <c r="CY122" s="857"/>
      <c r="CZ122" s="857"/>
      <c r="DA122" s="857"/>
      <c r="DB122" s="857"/>
      <c r="DC122" s="857"/>
      <c r="DD122" s="857"/>
      <c r="DE122" s="857"/>
      <c r="DF122" s="858"/>
      <c r="DG122" s="834">
        <v>46926</v>
      </c>
      <c r="DH122" s="835"/>
      <c r="DI122" s="835"/>
      <c r="DJ122" s="835"/>
      <c r="DK122" s="835"/>
      <c r="DL122" s="835">
        <v>41125</v>
      </c>
      <c r="DM122" s="835"/>
      <c r="DN122" s="835"/>
      <c r="DO122" s="835"/>
      <c r="DP122" s="835"/>
      <c r="DQ122" s="835">
        <v>37798</v>
      </c>
      <c r="DR122" s="835"/>
      <c r="DS122" s="835"/>
      <c r="DT122" s="835"/>
      <c r="DU122" s="835"/>
      <c r="DV122" s="812">
        <v>2.2000000000000002</v>
      </c>
      <c r="DW122" s="812"/>
      <c r="DX122" s="812"/>
      <c r="DY122" s="812"/>
      <c r="DZ122" s="813"/>
    </row>
    <row r="123" spans="1:130" s="199" customFormat="1" ht="26.25" customHeight="1">
      <c r="A123" s="838"/>
      <c r="B123" s="839"/>
      <c r="C123" s="842" t="s">
        <v>425</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112</v>
      </c>
      <c r="AB123" s="798"/>
      <c r="AC123" s="798"/>
      <c r="AD123" s="798"/>
      <c r="AE123" s="799"/>
      <c r="AF123" s="800" t="s">
        <v>112</v>
      </c>
      <c r="AG123" s="798"/>
      <c r="AH123" s="798"/>
      <c r="AI123" s="798"/>
      <c r="AJ123" s="799"/>
      <c r="AK123" s="800" t="s">
        <v>112</v>
      </c>
      <c r="AL123" s="798"/>
      <c r="AM123" s="798"/>
      <c r="AN123" s="798"/>
      <c r="AO123" s="799"/>
      <c r="AP123" s="845" t="s">
        <v>112</v>
      </c>
      <c r="AQ123" s="846"/>
      <c r="AR123" s="846"/>
      <c r="AS123" s="846"/>
      <c r="AT123" s="847"/>
      <c r="AU123" s="910"/>
      <c r="AV123" s="911"/>
      <c r="AW123" s="911"/>
      <c r="AX123" s="911"/>
      <c r="AY123" s="911"/>
      <c r="AZ123" s="230" t="s">
        <v>170</v>
      </c>
      <c r="BA123" s="230"/>
      <c r="BB123" s="230"/>
      <c r="BC123" s="230"/>
      <c r="BD123" s="230"/>
      <c r="BE123" s="230"/>
      <c r="BF123" s="230"/>
      <c r="BG123" s="230"/>
      <c r="BH123" s="230"/>
      <c r="BI123" s="230"/>
      <c r="BJ123" s="230"/>
      <c r="BK123" s="230"/>
      <c r="BL123" s="230"/>
      <c r="BM123" s="230"/>
      <c r="BN123" s="230"/>
      <c r="BO123" s="898" t="s">
        <v>439</v>
      </c>
      <c r="BP123" s="899"/>
      <c r="BQ123" s="853">
        <v>4778233</v>
      </c>
      <c r="BR123" s="854"/>
      <c r="BS123" s="854"/>
      <c r="BT123" s="854"/>
      <c r="BU123" s="854"/>
      <c r="BV123" s="854">
        <v>4803716</v>
      </c>
      <c r="BW123" s="854"/>
      <c r="BX123" s="854"/>
      <c r="BY123" s="854"/>
      <c r="BZ123" s="854"/>
      <c r="CA123" s="854">
        <v>4735906</v>
      </c>
      <c r="CB123" s="854"/>
      <c r="CC123" s="854"/>
      <c r="CD123" s="854"/>
      <c r="CE123" s="854"/>
      <c r="CF123" s="764"/>
      <c r="CG123" s="765"/>
      <c r="CH123" s="765"/>
      <c r="CI123" s="765"/>
      <c r="CJ123" s="855"/>
      <c r="CK123" s="890"/>
      <c r="CL123" s="876"/>
      <c r="CM123" s="876"/>
      <c r="CN123" s="876"/>
      <c r="CO123" s="877"/>
      <c r="CP123" s="856" t="s">
        <v>380</v>
      </c>
      <c r="CQ123" s="857"/>
      <c r="CR123" s="857"/>
      <c r="CS123" s="857"/>
      <c r="CT123" s="857"/>
      <c r="CU123" s="857"/>
      <c r="CV123" s="857"/>
      <c r="CW123" s="857"/>
      <c r="CX123" s="857"/>
      <c r="CY123" s="857"/>
      <c r="CZ123" s="857"/>
      <c r="DA123" s="857"/>
      <c r="DB123" s="857"/>
      <c r="DC123" s="857"/>
      <c r="DD123" s="857"/>
      <c r="DE123" s="857"/>
      <c r="DF123" s="858"/>
      <c r="DG123" s="797" t="s">
        <v>112</v>
      </c>
      <c r="DH123" s="798"/>
      <c r="DI123" s="798"/>
      <c r="DJ123" s="798"/>
      <c r="DK123" s="799"/>
      <c r="DL123" s="800" t="s">
        <v>112</v>
      </c>
      <c r="DM123" s="798"/>
      <c r="DN123" s="798"/>
      <c r="DO123" s="798"/>
      <c r="DP123" s="799"/>
      <c r="DQ123" s="800" t="s">
        <v>112</v>
      </c>
      <c r="DR123" s="798"/>
      <c r="DS123" s="798"/>
      <c r="DT123" s="798"/>
      <c r="DU123" s="799"/>
      <c r="DV123" s="845" t="s">
        <v>112</v>
      </c>
      <c r="DW123" s="846"/>
      <c r="DX123" s="846"/>
      <c r="DY123" s="846"/>
      <c r="DZ123" s="847"/>
    </row>
    <row r="124" spans="1:130" s="199" customFormat="1" ht="26.25" customHeight="1" thickBot="1">
      <c r="A124" s="838"/>
      <c r="B124" s="839"/>
      <c r="C124" s="842" t="s">
        <v>428</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112</v>
      </c>
      <c r="AB124" s="798"/>
      <c r="AC124" s="798"/>
      <c r="AD124" s="798"/>
      <c r="AE124" s="799"/>
      <c r="AF124" s="800" t="s">
        <v>112</v>
      </c>
      <c r="AG124" s="798"/>
      <c r="AH124" s="798"/>
      <c r="AI124" s="798"/>
      <c r="AJ124" s="799"/>
      <c r="AK124" s="800" t="s">
        <v>112</v>
      </c>
      <c r="AL124" s="798"/>
      <c r="AM124" s="798"/>
      <c r="AN124" s="798"/>
      <c r="AO124" s="799"/>
      <c r="AP124" s="845" t="s">
        <v>112</v>
      </c>
      <c r="AQ124" s="846"/>
      <c r="AR124" s="846"/>
      <c r="AS124" s="846"/>
      <c r="AT124" s="847"/>
      <c r="AU124" s="848" t="s">
        <v>440</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53</v>
      </c>
      <c r="BR124" s="852"/>
      <c r="BS124" s="852"/>
      <c r="BT124" s="852"/>
      <c r="BU124" s="852"/>
      <c r="BV124" s="852">
        <v>32.1</v>
      </c>
      <c r="BW124" s="852"/>
      <c r="BX124" s="852"/>
      <c r="BY124" s="852"/>
      <c r="BZ124" s="852"/>
      <c r="CA124" s="852">
        <v>13</v>
      </c>
      <c r="CB124" s="852"/>
      <c r="CC124" s="852"/>
      <c r="CD124" s="852"/>
      <c r="CE124" s="852"/>
      <c r="CF124" s="742"/>
      <c r="CG124" s="743"/>
      <c r="CH124" s="743"/>
      <c r="CI124" s="743"/>
      <c r="CJ124" s="883"/>
      <c r="CK124" s="891"/>
      <c r="CL124" s="891"/>
      <c r="CM124" s="891"/>
      <c r="CN124" s="891"/>
      <c r="CO124" s="892"/>
      <c r="CP124" s="856" t="s">
        <v>441</v>
      </c>
      <c r="CQ124" s="857"/>
      <c r="CR124" s="857"/>
      <c r="CS124" s="857"/>
      <c r="CT124" s="857"/>
      <c r="CU124" s="857"/>
      <c r="CV124" s="857"/>
      <c r="CW124" s="857"/>
      <c r="CX124" s="857"/>
      <c r="CY124" s="857"/>
      <c r="CZ124" s="857"/>
      <c r="DA124" s="857"/>
      <c r="DB124" s="857"/>
      <c r="DC124" s="857"/>
      <c r="DD124" s="857"/>
      <c r="DE124" s="857"/>
      <c r="DF124" s="858"/>
      <c r="DG124" s="780" t="s">
        <v>112</v>
      </c>
      <c r="DH124" s="781"/>
      <c r="DI124" s="781"/>
      <c r="DJ124" s="781"/>
      <c r="DK124" s="782"/>
      <c r="DL124" s="783" t="s">
        <v>112</v>
      </c>
      <c r="DM124" s="781"/>
      <c r="DN124" s="781"/>
      <c r="DO124" s="781"/>
      <c r="DP124" s="782"/>
      <c r="DQ124" s="783" t="s">
        <v>112</v>
      </c>
      <c r="DR124" s="781"/>
      <c r="DS124" s="781"/>
      <c r="DT124" s="781"/>
      <c r="DU124" s="782"/>
      <c r="DV124" s="869" t="s">
        <v>112</v>
      </c>
      <c r="DW124" s="870"/>
      <c r="DX124" s="870"/>
      <c r="DY124" s="870"/>
      <c r="DZ124" s="871"/>
    </row>
    <row r="125" spans="1:130" s="199" customFormat="1" ht="26.25" customHeight="1">
      <c r="A125" s="838"/>
      <c r="B125" s="839"/>
      <c r="C125" s="842" t="s">
        <v>430</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112</v>
      </c>
      <c r="AB125" s="798"/>
      <c r="AC125" s="798"/>
      <c r="AD125" s="798"/>
      <c r="AE125" s="799"/>
      <c r="AF125" s="800" t="s">
        <v>112</v>
      </c>
      <c r="AG125" s="798"/>
      <c r="AH125" s="798"/>
      <c r="AI125" s="798"/>
      <c r="AJ125" s="799"/>
      <c r="AK125" s="800" t="s">
        <v>112</v>
      </c>
      <c r="AL125" s="798"/>
      <c r="AM125" s="798"/>
      <c r="AN125" s="798"/>
      <c r="AO125" s="799"/>
      <c r="AP125" s="845" t="s">
        <v>112</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442</v>
      </c>
      <c r="CL125" s="873"/>
      <c r="CM125" s="873"/>
      <c r="CN125" s="873"/>
      <c r="CO125" s="874"/>
      <c r="CP125" s="881" t="s">
        <v>443</v>
      </c>
      <c r="CQ125" s="826"/>
      <c r="CR125" s="826"/>
      <c r="CS125" s="826"/>
      <c r="CT125" s="826"/>
      <c r="CU125" s="826"/>
      <c r="CV125" s="826"/>
      <c r="CW125" s="826"/>
      <c r="CX125" s="826"/>
      <c r="CY125" s="826"/>
      <c r="CZ125" s="826"/>
      <c r="DA125" s="826"/>
      <c r="DB125" s="826"/>
      <c r="DC125" s="826"/>
      <c r="DD125" s="826"/>
      <c r="DE125" s="826"/>
      <c r="DF125" s="827"/>
      <c r="DG125" s="882" t="s">
        <v>112</v>
      </c>
      <c r="DH125" s="863"/>
      <c r="DI125" s="863"/>
      <c r="DJ125" s="863"/>
      <c r="DK125" s="863"/>
      <c r="DL125" s="863" t="s">
        <v>112</v>
      </c>
      <c r="DM125" s="863"/>
      <c r="DN125" s="863"/>
      <c r="DO125" s="863"/>
      <c r="DP125" s="863"/>
      <c r="DQ125" s="863" t="s">
        <v>112</v>
      </c>
      <c r="DR125" s="863"/>
      <c r="DS125" s="863"/>
      <c r="DT125" s="863"/>
      <c r="DU125" s="863"/>
      <c r="DV125" s="864" t="s">
        <v>112</v>
      </c>
      <c r="DW125" s="864"/>
      <c r="DX125" s="864"/>
      <c r="DY125" s="864"/>
      <c r="DZ125" s="865"/>
    </row>
    <row r="126" spans="1:130" s="199" customFormat="1" ht="26.25" customHeight="1" thickBot="1">
      <c r="A126" s="838"/>
      <c r="B126" s="839"/>
      <c r="C126" s="842" t="s">
        <v>432</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112</v>
      </c>
      <c r="AB126" s="798"/>
      <c r="AC126" s="798"/>
      <c r="AD126" s="798"/>
      <c r="AE126" s="799"/>
      <c r="AF126" s="800" t="s">
        <v>112</v>
      </c>
      <c r="AG126" s="798"/>
      <c r="AH126" s="798"/>
      <c r="AI126" s="798"/>
      <c r="AJ126" s="799"/>
      <c r="AK126" s="800" t="s">
        <v>112</v>
      </c>
      <c r="AL126" s="798"/>
      <c r="AM126" s="798"/>
      <c r="AN126" s="798"/>
      <c r="AO126" s="799"/>
      <c r="AP126" s="845" t="s">
        <v>112</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444</v>
      </c>
      <c r="CQ126" s="768"/>
      <c r="CR126" s="768"/>
      <c r="CS126" s="768"/>
      <c r="CT126" s="768"/>
      <c r="CU126" s="768"/>
      <c r="CV126" s="768"/>
      <c r="CW126" s="768"/>
      <c r="CX126" s="768"/>
      <c r="CY126" s="768"/>
      <c r="CZ126" s="768"/>
      <c r="DA126" s="768"/>
      <c r="DB126" s="768"/>
      <c r="DC126" s="768"/>
      <c r="DD126" s="768"/>
      <c r="DE126" s="768"/>
      <c r="DF126" s="769"/>
      <c r="DG126" s="834" t="s">
        <v>112</v>
      </c>
      <c r="DH126" s="835"/>
      <c r="DI126" s="835"/>
      <c r="DJ126" s="835"/>
      <c r="DK126" s="835"/>
      <c r="DL126" s="835" t="s">
        <v>112</v>
      </c>
      <c r="DM126" s="835"/>
      <c r="DN126" s="835"/>
      <c r="DO126" s="835"/>
      <c r="DP126" s="835"/>
      <c r="DQ126" s="835" t="s">
        <v>112</v>
      </c>
      <c r="DR126" s="835"/>
      <c r="DS126" s="835"/>
      <c r="DT126" s="835"/>
      <c r="DU126" s="835"/>
      <c r="DV126" s="812" t="s">
        <v>112</v>
      </c>
      <c r="DW126" s="812"/>
      <c r="DX126" s="812"/>
      <c r="DY126" s="812"/>
      <c r="DZ126" s="813"/>
    </row>
    <row r="127" spans="1:130" s="199" customFormat="1" ht="26.25" customHeight="1">
      <c r="A127" s="840"/>
      <c r="B127" s="841"/>
      <c r="C127" s="859" t="s">
        <v>445</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112</v>
      </c>
      <c r="AB127" s="798"/>
      <c r="AC127" s="798"/>
      <c r="AD127" s="798"/>
      <c r="AE127" s="799"/>
      <c r="AF127" s="800" t="s">
        <v>112</v>
      </c>
      <c r="AG127" s="798"/>
      <c r="AH127" s="798"/>
      <c r="AI127" s="798"/>
      <c r="AJ127" s="799"/>
      <c r="AK127" s="800" t="s">
        <v>112</v>
      </c>
      <c r="AL127" s="798"/>
      <c r="AM127" s="798"/>
      <c r="AN127" s="798"/>
      <c r="AO127" s="799"/>
      <c r="AP127" s="845" t="s">
        <v>112</v>
      </c>
      <c r="AQ127" s="846"/>
      <c r="AR127" s="846"/>
      <c r="AS127" s="846"/>
      <c r="AT127" s="847"/>
      <c r="AU127" s="235"/>
      <c r="AV127" s="235"/>
      <c r="AW127" s="235"/>
      <c r="AX127" s="862" t="s">
        <v>446</v>
      </c>
      <c r="AY127" s="830"/>
      <c r="AZ127" s="830"/>
      <c r="BA127" s="830"/>
      <c r="BB127" s="830"/>
      <c r="BC127" s="830"/>
      <c r="BD127" s="830"/>
      <c r="BE127" s="831"/>
      <c r="BF127" s="829" t="s">
        <v>447</v>
      </c>
      <c r="BG127" s="830"/>
      <c r="BH127" s="830"/>
      <c r="BI127" s="830"/>
      <c r="BJ127" s="830"/>
      <c r="BK127" s="830"/>
      <c r="BL127" s="831"/>
      <c r="BM127" s="829" t="s">
        <v>448</v>
      </c>
      <c r="BN127" s="830"/>
      <c r="BO127" s="830"/>
      <c r="BP127" s="830"/>
      <c r="BQ127" s="830"/>
      <c r="BR127" s="830"/>
      <c r="BS127" s="831"/>
      <c r="BT127" s="829" t="s">
        <v>449</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450</v>
      </c>
      <c r="CQ127" s="768"/>
      <c r="CR127" s="768"/>
      <c r="CS127" s="768"/>
      <c r="CT127" s="768"/>
      <c r="CU127" s="768"/>
      <c r="CV127" s="768"/>
      <c r="CW127" s="768"/>
      <c r="CX127" s="768"/>
      <c r="CY127" s="768"/>
      <c r="CZ127" s="768"/>
      <c r="DA127" s="768"/>
      <c r="DB127" s="768"/>
      <c r="DC127" s="768"/>
      <c r="DD127" s="768"/>
      <c r="DE127" s="768"/>
      <c r="DF127" s="769"/>
      <c r="DG127" s="834" t="s">
        <v>112</v>
      </c>
      <c r="DH127" s="835"/>
      <c r="DI127" s="835"/>
      <c r="DJ127" s="835"/>
      <c r="DK127" s="835"/>
      <c r="DL127" s="835" t="s">
        <v>112</v>
      </c>
      <c r="DM127" s="835"/>
      <c r="DN127" s="835"/>
      <c r="DO127" s="835"/>
      <c r="DP127" s="835"/>
      <c r="DQ127" s="835" t="s">
        <v>112</v>
      </c>
      <c r="DR127" s="835"/>
      <c r="DS127" s="835"/>
      <c r="DT127" s="835"/>
      <c r="DU127" s="835"/>
      <c r="DV127" s="812" t="s">
        <v>112</v>
      </c>
      <c r="DW127" s="812"/>
      <c r="DX127" s="812"/>
      <c r="DY127" s="812"/>
      <c r="DZ127" s="813"/>
    </row>
    <row r="128" spans="1:130" s="199" customFormat="1" ht="26.25" customHeight="1" thickBot="1">
      <c r="A128" s="814" t="s">
        <v>451</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452</v>
      </c>
      <c r="X128" s="816"/>
      <c r="Y128" s="816"/>
      <c r="Z128" s="817"/>
      <c r="AA128" s="818">
        <v>84040</v>
      </c>
      <c r="AB128" s="819"/>
      <c r="AC128" s="819"/>
      <c r="AD128" s="819"/>
      <c r="AE128" s="820"/>
      <c r="AF128" s="821">
        <v>86406</v>
      </c>
      <c r="AG128" s="819"/>
      <c r="AH128" s="819"/>
      <c r="AI128" s="819"/>
      <c r="AJ128" s="820"/>
      <c r="AK128" s="821">
        <v>86504</v>
      </c>
      <c r="AL128" s="819"/>
      <c r="AM128" s="819"/>
      <c r="AN128" s="819"/>
      <c r="AO128" s="820"/>
      <c r="AP128" s="822"/>
      <c r="AQ128" s="823"/>
      <c r="AR128" s="823"/>
      <c r="AS128" s="823"/>
      <c r="AT128" s="824"/>
      <c r="AU128" s="235"/>
      <c r="AV128" s="235"/>
      <c r="AW128" s="235"/>
      <c r="AX128" s="825" t="s">
        <v>453</v>
      </c>
      <c r="AY128" s="826"/>
      <c r="AZ128" s="826"/>
      <c r="BA128" s="826"/>
      <c r="BB128" s="826"/>
      <c r="BC128" s="826"/>
      <c r="BD128" s="826"/>
      <c r="BE128" s="827"/>
      <c r="BF128" s="804" t="s">
        <v>112</v>
      </c>
      <c r="BG128" s="805"/>
      <c r="BH128" s="805"/>
      <c r="BI128" s="805"/>
      <c r="BJ128" s="805"/>
      <c r="BK128" s="805"/>
      <c r="BL128" s="828"/>
      <c r="BM128" s="804">
        <v>15</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454</v>
      </c>
      <c r="CQ128" s="746"/>
      <c r="CR128" s="746"/>
      <c r="CS128" s="746"/>
      <c r="CT128" s="746"/>
      <c r="CU128" s="746"/>
      <c r="CV128" s="746"/>
      <c r="CW128" s="746"/>
      <c r="CX128" s="746"/>
      <c r="CY128" s="746"/>
      <c r="CZ128" s="746"/>
      <c r="DA128" s="746"/>
      <c r="DB128" s="746"/>
      <c r="DC128" s="746"/>
      <c r="DD128" s="746"/>
      <c r="DE128" s="746"/>
      <c r="DF128" s="747"/>
      <c r="DG128" s="808" t="s">
        <v>112</v>
      </c>
      <c r="DH128" s="809"/>
      <c r="DI128" s="809"/>
      <c r="DJ128" s="809"/>
      <c r="DK128" s="809"/>
      <c r="DL128" s="809" t="s">
        <v>112</v>
      </c>
      <c r="DM128" s="809"/>
      <c r="DN128" s="809"/>
      <c r="DO128" s="809"/>
      <c r="DP128" s="809"/>
      <c r="DQ128" s="809" t="s">
        <v>112</v>
      </c>
      <c r="DR128" s="809"/>
      <c r="DS128" s="809"/>
      <c r="DT128" s="809"/>
      <c r="DU128" s="809"/>
      <c r="DV128" s="810" t="s">
        <v>112</v>
      </c>
      <c r="DW128" s="810"/>
      <c r="DX128" s="810"/>
      <c r="DY128" s="810"/>
      <c r="DZ128" s="811"/>
    </row>
    <row r="129" spans="1:131" s="199" customFormat="1" ht="26.25" customHeight="1">
      <c r="A129" s="792" t="s">
        <v>92</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455</v>
      </c>
      <c r="X129" s="795"/>
      <c r="Y129" s="795"/>
      <c r="Z129" s="796"/>
      <c r="AA129" s="797">
        <v>2078599</v>
      </c>
      <c r="AB129" s="798"/>
      <c r="AC129" s="798"/>
      <c r="AD129" s="798"/>
      <c r="AE129" s="799"/>
      <c r="AF129" s="800">
        <v>2146815</v>
      </c>
      <c r="AG129" s="798"/>
      <c r="AH129" s="798"/>
      <c r="AI129" s="798"/>
      <c r="AJ129" s="799"/>
      <c r="AK129" s="800">
        <v>2102805</v>
      </c>
      <c r="AL129" s="798"/>
      <c r="AM129" s="798"/>
      <c r="AN129" s="798"/>
      <c r="AO129" s="799"/>
      <c r="AP129" s="801"/>
      <c r="AQ129" s="802"/>
      <c r="AR129" s="802"/>
      <c r="AS129" s="802"/>
      <c r="AT129" s="803"/>
      <c r="AU129" s="237"/>
      <c r="AV129" s="237"/>
      <c r="AW129" s="237"/>
      <c r="AX129" s="767" t="s">
        <v>456</v>
      </c>
      <c r="AY129" s="768"/>
      <c r="AZ129" s="768"/>
      <c r="BA129" s="768"/>
      <c r="BB129" s="768"/>
      <c r="BC129" s="768"/>
      <c r="BD129" s="768"/>
      <c r="BE129" s="769"/>
      <c r="BF129" s="787" t="s">
        <v>112</v>
      </c>
      <c r="BG129" s="788"/>
      <c r="BH129" s="788"/>
      <c r="BI129" s="788"/>
      <c r="BJ129" s="788"/>
      <c r="BK129" s="788"/>
      <c r="BL129" s="789"/>
      <c r="BM129" s="787">
        <v>20</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792" t="s">
        <v>457</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458</v>
      </c>
      <c r="X130" s="795"/>
      <c r="Y130" s="795"/>
      <c r="Z130" s="796"/>
      <c r="AA130" s="797">
        <v>430166</v>
      </c>
      <c r="AB130" s="798"/>
      <c r="AC130" s="798"/>
      <c r="AD130" s="798"/>
      <c r="AE130" s="799"/>
      <c r="AF130" s="800">
        <v>416924</v>
      </c>
      <c r="AG130" s="798"/>
      <c r="AH130" s="798"/>
      <c r="AI130" s="798"/>
      <c r="AJ130" s="799"/>
      <c r="AK130" s="800">
        <v>422703</v>
      </c>
      <c r="AL130" s="798"/>
      <c r="AM130" s="798"/>
      <c r="AN130" s="798"/>
      <c r="AO130" s="799"/>
      <c r="AP130" s="801"/>
      <c r="AQ130" s="802"/>
      <c r="AR130" s="802"/>
      <c r="AS130" s="802"/>
      <c r="AT130" s="803"/>
      <c r="AU130" s="237"/>
      <c r="AV130" s="237"/>
      <c r="AW130" s="237"/>
      <c r="AX130" s="767" t="s">
        <v>459</v>
      </c>
      <c r="AY130" s="768"/>
      <c r="AZ130" s="768"/>
      <c r="BA130" s="768"/>
      <c r="BB130" s="768"/>
      <c r="BC130" s="768"/>
      <c r="BD130" s="768"/>
      <c r="BE130" s="769"/>
      <c r="BF130" s="770">
        <v>10.7</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460</v>
      </c>
      <c r="X131" s="778"/>
      <c r="Y131" s="778"/>
      <c r="Z131" s="779"/>
      <c r="AA131" s="780">
        <v>1648433</v>
      </c>
      <c r="AB131" s="781"/>
      <c r="AC131" s="781"/>
      <c r="AD131" s="781"/>
      <c r="AE131" s="782"/>
      <c r="AF131" s="783">
        <v>1729891</v>
      </c>
      <c r="AG131" s="781"/>
      <c r="AH131" s="781"/>
      <c r="AI131" s="781"/>
      <c r="AJ131" s="782"/>
      <c r="AK131" s="783">
        <v>1680102</v>
      </c>
      <c r="AL131" s="781"/>
      <c r="AM131" s="781"/>
      <c r="AN131" s="781"/>
      <c r="AO131" s="782"/>
      <c r="AP131" s="784"/>
      <c r="AQ131" s="785"/>
      <c r="AR131" s="785"/>
      <c r="AS131" s="785"/>
      <c r="AT131" s="786"/>
      <c r="AU131" s="237"/>
      <c r="AV131" s="237"/>
      <c r="AW131" s="237"/>
      <c r="AX131" s="745" t="s">
        <v>461</v>
      </c>
      <c r="AY131" s="746"/>
      <c r="AZ131" s="746"/>
      <c r="BA131" s="746"/>
      <c r="BB131" s="746"/>
      <c r="BC131" s="746"/>
      <c r="BD131" s="746"/>
      <c r="BE131" s="747"/>
      <c r="BF131" s="748">
        <v>13</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754" t="s">
        <v>462</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463</v>
      </c>
      <c r="W132" s="758"/>
      <c r="X132" s="758"/>
      <c r="Y132" s="758"/>
      <c r="Z132" s="759"/>
      <c r="AA132" s="760">
        <v>11.584880910000001</v>
      </c>
      <c r="AB132" s="761"/>
      <c r="AC132" s="761"/>
      <c r="AD132" s="761"/>
      <c r="AE132" s="762"/>
      <c r="AF132" s="763">
        <v>10.356086019999999</v>
      </c>
      <c r="AG132" s="761"/>
      <c r="AH132" s="761"/>
      <c r="AI132" s="761"/>
      <c r="AJ132" s="762"/>
      <c r="AK132" s="763">
        <v>10.241521049999999</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464</v>
      </c>
      <c r="W133" s="737"/>
      <c r="X133" s="737"/>
      <c r="Y133" s="737"/>
      <c r="Z133" s="738"/>
      <c r="AA133" s="739">
        <v>13</v>
      </c>
      <c r="AB133" s="740"/>
      <c r="AC133" s="740"/>
      <c r="AD133" s="740"/>
      <c r="AE133" s="741"/>
      <c r="AF133" s="739">
        <v>11.7</v>
      </c>
      <c r="AG133" s="740"/>
      <c r="AH133" s="740"/>
      <c r="AI133" s="740"/>
      <c r="AJ133" s="741"/>
      <c r="AK133" s="739">
        <v>10.7</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sheetPr>
    <pageSetUpPr fitToPage="1"/>
  </sheetPr>
  <dimension ref="A1:V74"/>
  <sheetViews>
    <sheetView showGridLines="0" view="pageBreakPreview"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465</v>
      </c>
      <c r="B5" s="248"/>
      <c r="C5" s="248"/>
      <c r="D5" s="248"/>
      <c r="E5" s="248"/>
      <c r="F5" s="248"/>
      <c r="G5" s="248"/>
      <c r="H5" s="248"/>
      <c r="I5" s="248"/>
      <c r="J5" s="248"/>
      <c r="K5" s="248"/>
      <c r="L5" s="248"/>
      <c r="M5" s="248"/>
      <c r="N5" s="248"/>
      <c r="O5" s="249"/>
    </row>
    <row r="6" spans="1:16">
      <c r="A6" s="250"/>
      <c r="B6" s="246"/>
      <c r="C6" s="246"/>
      <c r="D6" s="246"/>
      <c r="E6" s="246"/>
      <c r="F6" s="246"/>
      <c r="G6" s="251" t="s">
        <v>466</v>
      </c>
      <c r="H6" s="251"/>
      <c r="I6" s="251"/>
      <c r="J6" s="251"/>
      <c r="K6" s="246"/>
      <c r="L6" s="246"/>
      <c r="M6" s="246"/>
      <c r="N6" s="246"/>
    </row>
    <row r="7" spans="1:16">
      <c r="A7" s="250"/>
      <c r="B7" s="246"/>
      <c r="C7" s="246"/>
      <c r="D7" s="246"/>
      <c r="E7" s="246"/>
      <c r="F7" s="246"/>
      <c r="G7" s="253"/>
      <c r="H7" s="254"/>
      <c r="I7" s="254"/>
      <c r="J7" s="255"/>
      <c r="K7" s="1152" t="s">
        <v>467</v>
      </c>
      <c r="L7" s="256"/>
      <c r="M7" s="257" t="s">
        <v>468</v>
      </c>
      <c r="N7" s="258"/>
    </row>
    <row r="8" spans="1:16">
      <c r="A8" s="250"/>
      <c r="B8" s="246"/>
      <c r="C8" s="246"/>
      <c r="D8" s="246"/>
      <c r="E8" s="246"/>
      <c r="F8" s="246"/>
      <c r="G8" s="259"/>
      <c r="H8" s="260"/>
      <c r="I8" s="260"/>
      <c r="J8" s="261"/>
      <c r="K8" s="1153"/>
      <c r="L8" s="262" t="s">
        <v>469</v>
      </c>
      <c r="M8" s="263" t="s">
        <v>470</v>
      </c>
      <c r="N8" s="264" t="s">
        <v>471</v>
      </c>
    </row>
    <row r="9" spans="1:16">
      <c r="A9" s="250"/>
      <c r="B9" s="246"/>
      <c r="C9" s="246"/>
      <c r="D9" s="246"/>
      <c r="E9" s="246"/>
      <c r="F9" s="246"/>
      <c r="G9" s="1166" t="s">
        <v>472</v>
      </c>
      <c r="H9" s="1167"/>
      <c r="I9" s="1167"/>
      <c r="J9" s="1168"/>
      <c r="K9" s="265">
        <v>587605</v>
      </c>
      <c r="L9" s="266">
        <v>188941</v>
      </c>
      <c r="M9" s="267">
        <v>189696</v>
      </c>
      <c r="N9" s="268">
        <v>-0.4</v>
      </c>
    </row>
    <row r="10" spans="1:16">
      <c r="A10" s="250"/>
      <c r="B10" s="246"/>
      <c r="C10" s="246"/>
      <c r="D10" s="246"/>
      <c r="E10" s="246"/>
      <c r="F10" s="246"/>
      <c r="G10" s="1166" t="s">
        <v>473</v>
      </c>
      <c r="H10" s="1167"/>
      <c r="I10" s="1167"/>
      <c r="J10" s="1168"/>
      <c r="K10" s="269">
        <v>46576</v>
      </c>
      <c r="L10" s="270">
        <v>14976</v>
      </c>
      <c r="M10" s="271">
        <v>21936</v>
      </c>
      <c r="N10" s="272">
        <v>-31.7</v>
      </c>
    </row>
    <row r="11" spans="1:16" ht="13.5" customHeight="1">
      <c r="A11" s="250"/>
      <c r="B11" s="246"/>
      <c r="C11" s="246"/>
      <c r="D11" s="246"/>
      <c r="E11" s="246"/>
      <c r="F11" s="246"/>
      <c r="G11" s="1166" t="s">
        <v>474</v>
      </c>
      <c r="H11" s="1167"/>
      <c r="I11" s="1167"/>
      <c r="J11" s="1168"/>
      <c r="K11" s="269">
        <v>70168</v>
      </c>
      <c r="L11" s="270">
        <v>22562</v>
      </c>
      <c r="M11" s="271">
        <v>29437</v>
      </c>
      <c r="N11" s="272">
        <v>-23.4</v>
      </c>
    </row>
    <row r="12" spans="1:16" ht="13.5" customHeight="1">
      <c r="A12" s="250"/>
      <c r="B12" s="246"/>
      <c r="C12" s="246"/>
      <c r="D12" s="246"/>
      <c r="E12" s="246"/>
      <c r="F12" s="246"/>
      <c r="G12" s="1166" t="s">
        <v>475</v>
      </c>
      <c r="H12" s="1167"/>
      <c r="I12" s="1167"/>
      <c r="J12" s="1168"/>
      <c r="K12" s="269" t="s">
        <v>476</v>
      </c>
      <c r="L12" s="270" t="s">
        <v>476</v>
      </c>
      <c r="M12" s="271">
        <v>3160</v>
      </c>
      <c r="N12" s="272" t="s">
        <v>476</v>
      </c>
    </row>
    <row r="13" spans="1:16" ht="13.5" customHeight="1">
      <c r="A13" s="250"/>
      <c r="B13" s="246"/>
      <c r="C13" s="246"/>
      <c r="D13" s="246"/>
      <c r="E13" s="246"/>
      <c r="F13" s="246"/>
      <c r="G13" s="1166" t="s">
        <v>477</v>
      </c>
      <c r="H13" s="1167"/>
      <c r="I13" s="1167"/>
      <c r="J13" s="1168"/>
      <c r="K13" s="269" t="s">
        <v>476</v>
      </c>
      <c r="L13" s="270" t="s">
        <v>476</v>
      </c>
      <c r="M13" s="271" t="s">
        <v>476</v>
      </c>
      <c r="N13" s="272" t="s">
        <v>476</v>
      </c>
    </row>
    <row r="14" spans="1:16" ht="13.5" customHeight="1">
      <c r="A14" s="250"/>
      <c r="B14" s="246"/>
      <c r="C14" s="246"/>
      <c r="D14" s="246"/>
      <c r="E14" s="246"/>
      <c r="F14" s="246"/>
      <c r="G14" s="1166" t="s">
        <v>478</v>
      </c>
      <c r="H14" s="1167"/>
      <c r="I14" s="1167"/>
      <c r="J14" s="1168"/>
      <c r="K14" s="269">
        <v>24227</v>
      </c>
      <c r="L14" s="270">
        <v>7790</v>
      </c>
      <c r="M14" s="271">
        <v>9091</v>
      </c>
      <c r="N14" s="272">
        <v>-14.3</v>
      </c>
    </row>
    <row r="15" spans="1:16" ht="13.5" customHeight="1">
      <c r="A15" s="250"/>
      <c r="B15" s="246"/>
      <c r="C15" s="246"/>
      <c r="D15" s="246"/>
      <c r="E15" s="246"/>
      <c r="F15" s="246"/>
      <c r="G15" s="1166" t="s">
        <v>479</v>
      </c>
      <c r="H15" s="1167"/>
      <c r="I15" s="1167"/>
      <c r="J15" s="1168"/>
      <c r="K15" s="269">
        <v>1308</v>
      </c>
      <c r="L15" s="270">
        <v>421</v>
      </c>
      <c r="M15" s="271">
        <v>4470</v>
      </c>
      <c r="N15" s="272">
        <v>-90.6</v>
      </c>
    </row>
    <row r="16" spans="1:16">
      <c r="A16" s="250"/>
      <c r="B16" s="246"/>
      <c r="C16" s="246"/>
      <c r="D16" s="246"/>
      <c r="E16" s="246"/>
      <c r="F16" s="246"/>
      <c r="G16" s="1169" t="s">
        <v>480</v>
      </c>
      <c r="H16" s="1170"/>
      <c r="I16" s="1170"/>
      <c r="J16" s="1171"/>
      <c r="K16" s="270">
        <v>-60903</v>
      </c>
      <c r="L16" s="270">
        <v>-19583</v>
      </c>
      <c r="M16" s="271">
        <v>-19414</v>
      </c>
      <c r="N16" s="272">
        <v>0.9</v>
      </c>
    </row>
    <row r="17" spans="1:16">
      <c r="A17" s="250"/>
      <c r="B17" s="246"/>
      <c r="C17" s="246"/>
      <c r="D17" s="246"/>
      <c r="E17" s="246"/>
      <c r="F17" s="246"/>
      <c r="G17" s="1169" t="s">
        <v>170</v>
      </c>
      <c r="H17" s="1170"/>
      <c r="I17" s="1170"/>
      <c r="J17" s="1171"/>
      <c r="K17" s="270">
        <v>668981</v>
      </c>
      <c r="L17" s="270">
        <v>215106</v>
      </c>
      <c r="M17" s="271">
        <v>238376</v>
      </c>
      <c r="N17" s="272">
        <v>-9.8000000000000007</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481</v>
      </c>
      <c r="H19" s="246"/>
      <c r="I19" s="246"/>
      <c r="J19" s="246"/>
      <c r="K19" s="246"/>
      <c r="L19" s="246"/>
      <c r="M19" s="246"/>
      <c r="N19" s="246"/>
    </row>
    <row r="20" spans="1:16">
      <c r="A20" s="250"/>
      <c r="B20" s="246"/>
      <c r="C20" s="246"/>
      <c r="D20" s="246"/>
      <c r="E20" s="246"/>
      <c r="F20" s="246"/>
      <c r="G20" s="274"/>
      <c r="H20" s="275"/>
      <c r="I20" s="275"/>
      <c r="J20" s="276"/>
      <c r="K20" s="277" t="s">
        <v>482</v>
      </c>
      <c r="L20" s="278" t="s">
        <v>483</v>
      </c>
      <c r="M20" s="279" t="s">
        <v>484</v>
      </c>
      <c r="N20" s="280"/>
    </row>
    <row r="21" spans="1:16" s="286" customFormat="1">
      <c r="A21" s="281"/>
      <c r="B21" s="251"/>
      <c r="C21" s="251"/>
      <c r="D21" s="251"/>
      <c r="E21" s="251"/>
      <c r="F21" s="251"/>
      <c r="G21" s="1163" t="s">
        <v>485</v>
      </c>
      <c r="H21" s="1164"/>
      <c r="I21" s="1164"/>
      <c r="J21" s="1165"/>
      <c r="K21" s="282">
        <v>18.329999999999998</v>
      </c>
      <c r="L21" s="283">
        <v>21.75</v>
      </c>
      <c r="M21" s="284">
        <v>-3.42</v>
      </c>
      <c r="N21" s="251"/>
      <c r="O21" s="285"/>
      <c r="P21" s="281"/>
    </row>
    <row r="22" spans="1:16" s="286" customFormat="1">
      <c r="A22" s="281"/>
      <c r="B22" s="251"/>
      <c r="C22" s="251"/>
      <c r="D22" s="251"/>
      <c r="E22" s="251"/>
      <c r="F22" s="251"/>
      <c r="G22" s="1163" t="s">
        <v>486</v>
      </c>
      <c r="H22" s="1164"/>
      <c r="I22" s="1164"/>
      <c r="J22" s="1165"/>
      <c r="K22" s="287">
        <v>99</v>
      </c>
      <c r="L22" s="288">
        <v>95.2</v>
      </c>
      <c r="M22" s="289">
        <v>3.8</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487</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488</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489</v>
      </c>
      <c r="H29" s="251"/>
      <c r="I29" s="251"/>
      <c r="J29" s="251"/>
      <c r="K29" s="246"/>
      <c r="L29" s="246"/>
      <c r="M29" s="246"/>
      <c r="N29" s="246"/>
      <c r="O29" s="295"/>
    </row>
    <row r="30" spans="1:16">
      <c r="A30" s="250"/>
      <c r="B30" s="246"/>
      <c r="C30" s="246"/>
      <c r="D30" s="246"/>
      <c r="E30" s="246"/>
      <c r="F30" s="246"/>
      <c r="G30" s="253"/>
      <c r="H30" s="254"/>
      <c r="I30" s="254"/>
      <c r="J30" s="255"/>
      <c r="K30" s="1152" t="s">
        <v>467</v>
      </c>
      <c r="L30" s="256"/>
      <c r="M30" s="257" t="s">
        <v>468</v>
      </c>
      <c r="N30" s="258"/>
    </row>
    <row r="31" spans="1:16">
      <c r="A31" s="250"/>
      <c r="B31" s="246"/>
      <c r="C31" s="246"/>
      <c r="D31" s="246"/>
      <c r="E31" s="246"/>
      <c r="F31" s="246"/>
      <c r="G31" s="259"/>
      <c r="H31" s="260"/>
      <c r="I31" s="260"/>
      <c r="J31" s="261"/>
      <c r="K31" s="1153"/>
      <c r="L31" s="262" t="s">
        <v>469</v>
      </c>
      <c r="M31" s="263" t="s">
        <v>470</v>
      </c>
      <c r="N31" s="264" t="s">
        <v>471</v>
      </c>
    </row>
    <row r="32" spans="1:16" ht="27" customHeight="1">
      <c r="A32" s="250"/>
      <c r="B32" s="246"/>
      <c r="C32" s="246"/>
      <c r="D32" s="246"/>
      <c r="E32" s="246"/>
      <c r="F32" s="246"/>
      <c r="G32" s="1154" t="s">
        <v>490</v>
      </c>
      <c r="H32" s="1155"/>
      <c r="I32" s="1155"/>
      <c r="J32" s="1156"/>
      <c r="K32" s="296">
        <v>541629</v>
      </c>
      <c r="L32" s="296">
        <v>174157</v>
      </c>
      <c r="M32" s="297">
        <v>139853</v>
      </c>
      <c r="N32" s="298">
        <v>24.5</v>
      </c>
    </row>
    <row r="33" spans="1:16" ht="13.5" customHeight="1">
      <c r="A33" s="250"/>
      <c r="B33" s="246"/>
      <c r="C33" s="246"/>
      <c r="D33" s="246"/>
      <c r="E33" s="246"/>
      <c r="F33" s="246"/>
      <c r="G33" s="1154" t="s">
        <v>491</v>
      </c>
      <c r="H33" s="1155"/>
      <c r="I33" s="1155"/>
      <c r="J33" s="1156"/>
      <c r="K33" s="296" t="s">
        <v>476</v>
      </c>
      <c r="L33" s="296" t="s">
        <v>476</v>
      </c>
      <c r="M33" s="297" t="s">
        <v>476</v>
      </c>
      <c r="N33" s="298" t="s">
        <v>476</v>
      </c>
    </row>
    <row r="34" spans="1:16" ht="27" customHeight="1">
      <c r="A34" s="250"/>
      <c r="B34" s="246"/>
      <c r="C34" s="246"/>
      <c r="D34" s="246"/>
      <c r="E34" s="246"/>
      <c r="F34" s="246"/>
      <c r="G34" s="1154" t="s">
        <v>492</v>
      </c>
      <c r="H34" s="1155"/>
      <c r="I34" s="1155"/>
      <c r="J34" s="1156"/>
      <c r="K34" s="296" t="s">
        <v>476</v>
      </c>
      <c r="L34" s="296" t="s">
        <v>476</v>
      </c>
      <c r="M34" s="297">
        <v>4</v>
      </c>
      <c r="N34" s="298" t="s">
        <v>476</v>
      </c>
    </row>
    <row r="35" spans="1:16" ht="27" customHeight="1">
      <c r="A35" s="250"/>
      <c r="B35" s="246"/>
      <c r="C35" s="246"/>
      <c r="D35" s="246"/>
      <c r="E35" s="246"/>
      <c r="F35" s="246"/>
      <c r="G35" s="1154" t="s">
        <v>493</v>
      </c>
      <c r="H35" s="1155"/>
      <c r="I35" s="1155"/>
      <c r="J35" s="1156"/>
      <c r="K35" s="296">
        <v>90495</v>
      </c>
      <c r="L35" s="296">
        <v>29098</v>
      </c>
      <c r="M35" s="297">
        <v>31890</v>
      </c>
      <c r="N35" s="298">
        <v>-8.8000000000000007</v>
      </c>
    </row>
    <row r="36" spans="1:16" ht="27" customHeight="1">
      <c r="A36" s="250"/>
      <c r="B36" s="246"/>
      <c r="C36" s="246"/>
      <c r="D36" s="246"/>
      <c r="E36" s="246"/>
      <c r="F36" s="246"/>
      <c r="G36" s="1154" t="s">
        <v>494</v>
      </c>
      <c r="H36" s="1155"/>
      <c r="I36" s="1155"/>
      <c r="J36" s="1156"/>
      <c r="K36" s="296">
        <v>15949</v>
      </c>
      <c r="L36" s="296">
        <v>5128</v>
      </c>
      <c r="M36" s="297">
        <v>5316</v>
      </c>
      <c r="N36" s="298">
        <v>-3.5</v>
      </c>
    </row>
    <row r="37" spans="1:16" ht="13.5" customHeight="1">
      <c r="A37" s="250"/>
      <c r="B37" s="246"/>
      <c r="C37" s="246"/>
      <c r="D37" s="246"/>
      <c r="E37" s="246"/>
      <c r="F37" s="246"/>
      <c r="G37" s="1154" t="s">
        <v>495</v>
      </c>
      <c r="H37" s="1155"/>
      <c r="I37" s="1155"/>
      <c r="J37" s="1156"/>
      <c r="K37" s="296">
        <v>33061</v>
      </c>
      <c r="L37" s="296">
        <v>10631</v>
      </c>
      <c r="M37" s="297">
        <v>1757</v>
      </c>
      <c r="N37" s="298">
        <v>505.1</v>
      </c>
    </row>
    <row r="38" spans="1:16" ht="27" customHeight="1">
      <c r="A38" s="250"/>
      <c r="B38" s="246"/>
      <c r="C38" s="246"/>
      <c r="D38" s="246"/>
      <c r="E38" s="246"/>
      <c r="F38" s="246"/>
      <c r="G38" s="1157" t="s">
        <v>496</v>
      </c>
      <c r="H38" s="1158"/>
      <c r="I38" s="1158"/>
      <c r="J38" s="1159"/>
      <c r="K38" s="299">
        <v>141</v>
      </c>
      <c r="L38" s="299">
        <v>45</v>
      </c>
      <c r="M38" s="300">
        <v>42</v>
      </c>
      <c r="N38" s="301">
        <v>7.1</v>
      </c>
      <c r="O38" s="295"/>
    </row>
    <row r="39" spans="1:16">
      <c r="A39" s="250"/>
      <c r="B39" s="246"/>
      <c r="C39" s="246"/>
      <c r="D39" s="246"/>
      <c r="E39" s="246"/>
      <c r="F39" s="246"/>
      <c r="G39" s="1157" t="s">
        <v>497</v>
      </c>
      <c r="H39" s="1158"/>
      <c r="I39" s="1158"/>
      <c r="J39" s="1159"/>
      <c r="K39" s="302">
        <v>-86504</v>
      </c>
      <c r="L39" s="302">
        <v>-27815</v>
      </c>
      <c r="M39" s="303">
        <v>-8426</v>
      </c>
      <c r="N39" s="304">
        <v>230.1</v>
      </c>
      <c r="O39" s="295"/>
    </row>
    <row r="40" spans="1:16" ht="27" customHeight="1">
      <c r="A40" s="250"/>
      <c r="B40" s="246"/>
      <c r="C40" s="246"/>
      <c r="D40" s="246"/>
      <c r="E40" s="246"/>
      <c r="F40" s="246"/>
      <c r="G40" s="1154" t="s">
        <v>498</v>
      </c>
      <c r="H40" s="1155"/>
      <c r="I40" s="1155"/>
      <c r="J40" s="1156"/>
      <c r="K40" s="302">
        <v>-422703</v>
      </c>
      <c r="L40" s="302">
        <v>-135917</v>
      </c>
      <c r="M40" s="303">
        <v>-127711</v>
      </c>
      <c r="N40" s="304">
        <v>6.4</v>
      </c>
      <c r="O40" s="295"/>
    </row>
    <row r="41" spans="1:16">
      <c r="A41" s="250"/>
      <c r="B41" s="246"/>
      <c r="C41" s="246"/>
      <c r="D41" s="246"/>
      <c r="E41" s="246"/>
      <c r="F41" s="246"/>
      <c r="G41" s="1160" t="s">
        <v>281</v>
      </c>
      <c r="H41" s="1161"/>
      <c r="I41" s="1161"/>
      <c r="J41" s="1162"/>
      <c r="K41" s="296">
        <v>172068</v>
      </c>
      <c r="L41" s="302">
        <v>55327</v>
      </c>
      <c r="M41" s="303">
        <v>42725</v>
      </c>
      <c r="N41" s="304">
        <v>29.5</v>
      </c>
      <c r="O41" s="295"/>
    </row>
    <row r="42" spans="1:16">
      <c r="A42" s="250"/>
      <c r="B42" s="246"/>
      <c r="C42" s="246"/>
      <c r="D42" s="246"/>
      <c r="E42" s="246"/>
      <c r="F42" s="246"/>
      <c r="G42" s="305" t="s">
        <v>499</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500</v>
      </c>
      <c r="B47" s="246"/>
      <c r="C47" s="246"/>
      <c r="D47" s="246"/>
      <c r="E47" s="246"/>
      <c r="F47" s="246"/>
      <c r="G47" s="246"/>
      <c r="H47" s="246"/>
      <c r="I47" s="246"/>
      <c r="J47" s="246"/>
      <c r="K47" s="246"/>
      <c r="L47" s="246"/>
      <c r="M47" s="246"/>
      <c r="N47" s="246"/>
    </row>
    <row r="48" spans="1:16">
      <c r="A48" s="250"/>
      <c r="B48" s="246"/>
      <c r="C48" s="246"/>
      <c r="D48" s="246"/>
      <c r="E48" s="246"/>
      <c r="F48" s="246"/>
      <c r="G48" s="310" t="s">
        <v>501</v>
      </c>
      <c r="H48" s="310"/>
      <c r="I48" s="310"/>
      <c r="J48" s="310"/>
      <c r="K48" s="310"/>
      <c r="L48" s="310"/>
      <c r="M48" s="311"/>
      <c r="N48" s="310"/>
    </row>
    <row r="49" spans="1:14" ht="13.5" customHeight="1">
      <c r="A49" s="250"/>
      <c r="B49" s="246"/>
      <c r="C49" s="246"/>
      <c r="D49" s="246"/>
      <c r="E49" s="246"/>
      <c r="F49" s="246"/>
      <c r="G49" s="312"/>
      <c r="H49" s="313"/>
      <c r="I49" s="1147" t="s">
        <v>467</v>
      </c>
      <c r="J49" s="1149" t="s">
        <v>502</v>
      </c>
      <c r="K49" s="1150"/>
      <c r="L49" s="1150"/>
      <c r="M49" s="1150"/>
      <c r="N49" s="1151"/>
    </row>
    <row r="50" spans="1:14">
      <c r="A50" s="250"/>
      <c r="B50" s="246"/>
      <c r="C50" s="246"/>
      <c r="D50" s="246"/>
      <c r="E50" s="246"/>
      <c r="F50" s="246"/>
      <c r="G50" s="314"/>
      <c r="H50" s="315"/>
      <c r="I50" s="1148"/>
      <c r="J50" s="316" t="s">
        <v>503</v>
      </c>
      <c r="K50" s="317" t="s">
        <v>504</v>
      </c>
      <c r="L50" s="318" t="s">
        <v>505</v>
      </c>
      <c r="M50" s="319" t="s">
        <v>506</v>
      </c>
      <c r="N50" s="320" t="s">
        <v>507</v>
      </c>
    </row>
    <row r="51" spans="1:14">
      <c r="A51" s="250"/>
      <c r="B51" s="246"/>
      <c r="C51" s="246"/>
      <c r="D51" s="246"/>
      <c r="E51" s="246"/>
      <c r="F51" s="246"/>
      <c r="G51" s="312" t="s">
        <v>508</v>
      </c>
      <c r="H51" s="313"/>
      <c r="I51" s="321">
        <v>98419</v>
      </c>
      <c r="J51" s="322">
        <v>28930</v>
      </c>
      <c r="K51" s="323">
        <v>-41</v>
      </c>
      <c r="L51" s="324">
        <v>228305</v>
      </c>
      <c r="M51" s="325">
        <v>5.6</v>
      </c>
      <c r="N51" s="326">
        <v>-46.6</v>
      </c>
    </row>
    <row r="52" spans="1:14">
      <c r="A52" s="250"/>
      <c r="B52" s="246"/>
      <c r="C52" s="246"/>
      <c r="D52" s="246"/>
      <c r="E52" s="246"/>
      <c r="F52" s="246"/>
      <c r="G52" s="327"/>
      <c r="H52" s="328" t="s">
        <v>509</v>
      </c>
      <c r="I52" s="329">
        <v>24328</v>
      </c>
      <c r="J52" s="330">
        <v>7151</v>
      </c>
      <c r="K52" s="331">
        <v>-84.3</v>
      </c>
      <c r="L52" s="332">
        <v>86611</v>
      </c>
      <c r="M52" s="333">
        <v>-20.399999999999999</v>
      </c>
      <c r="N52" s="334">
        <v>-63.9</v>
      </c>
    </row>
    <row r="53" spans="1:14">
      <c r="A53" s="250"/>
      <c r="B53" s="246"/>
      <c r="C53" s="246"/>
      <c r="D53" s="246"/>
      <c r="E53" s="246"/>
      <c r="F53" s="246"/>
      <c r="G53" s="312" t="s">
        <v>510</v>
      </c>
      <c r="H53" s="313"/>
      <c r="I53" s="321">
        <v>583991</v>
      </c>
      <c r="J53" s="322">
        <v>175373</v>
      </c>
      <c r="K53" s="323">
        <v>506.2</v>
      </c>
      <c r="L53" s="324">
        <v>316331</v>
      </c>
      <c r="M53" s="325">
        <v>38.6</v>
      </c>
      <c r="N53" s="326">
        <v>467.6</v>
      </c>
    </row>
    <row r="54" spans="1:14">
      <c r="A54" s="250"/>
      <c r="B54" s="246"/>
      <c r="C54" s="246"/>
      <c r="D54" s="246"/>
      <c r="E54" s="246"/>
      <c r="F54" s="246"/>
      <c r="G54" s="327"/>
      <c r="H54" s="328" t="s">
        <v>509</v>
      </c>
      <c r="I54" s="329">
        <v>271837</v>
      </c>
      <c r="J54" s="330">
        <v>81633</v>
      </c>
      <c r="K54" s="331">
        <v>1041.5999999999999</v>
      </c>
      <c r="L54" s="332">
        <v>106387</v>
      </c>
      <c r="M54" s="333">
        <v>22.8</v>
      </c>
      <c r="N54" s="334">
        <v>1018.8</v>
      </c>
    </row>
    <row r="55" spans="1:14">
      <c r="A55" s="250"/>
      <c r="B55" s="246"/>
      <c r="C55" s="246"/>
      <c r="D55" s="246"/>
      <c r="E55" s="246"/>
      <c r="F55" s="246"/>
      <c r="G55" s="312" t="s">
        <v>511</v>
      </c>
      <c r="H55" s="313"/>
      <c r="I55" s="321">
        <v>237095</v>
      </c>
      <c r="J55" s="322">
        <v>73155</v>
      </c>
      <c r="K55" s="323">
        <v>-58.3</v>
      </c>
      <c r="L55" s="324">
        <v>333013</v>
      </c>
      <c r="M55" s="325">
        <v>5.3</v>
      </c>
      <c r="N55" s="326">
        <v>-63.6</v>
      </c>
    </row>
    <row r="56" spans="1:14">
      <c r="A56" s="250"/>
      <c r="B56" s="246"/>
      <c r="C56" s="246"/>
      <c r="D56" s="246"/>
      <c r="E56" s="246"/>
      <c r="F56" s="246"/>
      <c r="G56" s="327"/>
      <c r="H56" s="328" t="s">
        <v>509</v>
      </c>
      <c r="I56" s="329">
        <v>163951</v>
      </c>
      <c r="J56" s="330">
        <v>50587</v>
      </c>
      <c r="K56" s="331">
        <v>-38</v>
      </c>
      <c r="L56" s="332">
        <v>126732</v>
      </c>
      <c r="M56" s="333">
        <v>19.100000000000001</v>
      </c>
      <c r="N56" s="334">
        <v>-57.1</v>
      </c>
    </row>
    <row r="57" spans="1:14">
      <c r="A57" s="250"/>
      <c r="B57" s="246"/>
      <c r="C57" s="246"/>
      <c r="D57" s="246"/>
      <c r="E57" s="246"/>
      <c r="F57" s="246"/>
      <c r="G57" s="312" t="s">
        <v>512</v>
      </c>
      <c r="H57" s="313"/>
      <c r="I57" s="321">
        <v>384021</v>
      </c>
      <c r="J57" s="322">
        <v>120383</v>
      </c>
      <c r="K57" s="323">
        <v>64.599999999999994</v>
      </c>
      <c r="L57" s="324">
        <v>280458</v>
      </c>
      <c r="M57" s="325">
        <v>-15.8</v>
      </c>
      <c r="N57" s="326">
        <v>80.400000000000006</v>
      </c>
    </row>
    <row r="58" spans="1:14">
      <c r="A58" s="250"/>
      <c r="B58" s="246"/>
      <c r="C58" s="246"/>
      <c r="D58" s="246"/>
      <c r="E58" s="246"/>
      <c r="F58" s="246"/>
      <c r="G58" s="327"/>
      <c r="H58" s="328" t="s">
        <v>509</v>
      </c>
      <c r="I58" s="329">
        <v>42356</v>
      </c>
      <c r="J58" s="330">
        <v>13278</v>
      </c>
      <c r="K58" s="331">
        <v>-73.8</v>
      </c>
      <c r="L58" s="332">
        <v>127286</v>
      </c>
      <c r="M58" s="333">
        <v>0.4</v>
      </c>
      <c r="N58" s="334">
        <v>-74.2</v>
      </c>
    </row>
    <row r="59" spans="1:14">
      <c r="A59" s="250"/>
      <c r="B59" s="246"/>
      <c r="C59" s="246"/>
      <c r="D59" s="246"/>
      <c r="E59" s="246"/>
      <c r="F59" s="246"/>
      <c r="G59" s="312" t="s">
        <v>513</v>
      </c>
      <c r="H59" s="313"/>
      <c r="I59" s="321">
        <v>296282</v>
      </c>
      <c r="J59" s="322">
        <v>95268</v>
      </c>
      <c r="K59" s="323">
        <v>-20.9</v>
      </c>
      <c r="L59" s="324">
        <v>291945</v>
      </c>
      <c r="M59" s="325">
        <v>4.0999999999999996</v>
      </c>
      <c r="N59" s="326">
        <v>-25</v>
      </c>
    </row>
    <row r="60" spans="1:14">
      <c r="A60" s="250"/>
      <c r="B60" s="246"/>
      <c r="C60" s="246"/>
      <c r="D60" s="246"/>
      <c r="E60" s="246"/>
      <c r="F60" s="246"/>
      <c r="G60" s="327"/>
      <c r="H60" s="328" t="s">
        <v>509</v>
      </c>
      <c r="I60" s="335">
        <v>98957</v>
      </c>
      <c r="J60" s="330">
        <v>31819</v>
      </c>
      <c r="K60" s="331">
        <v>139.6</v>
      </c>
      <c r="L60" s="332">
        <v>127651</v>
      </c>
      <c r="M60" s="333">
        <v>0.3</v>
      </c>
      <c r="N60" s="334">
        <v>139.30000000000001</v>
      </c>
    </row>
    <row r="61" spans="1:14">
      <c r="A61" s="250"/>
      <c r="B61" s="246"/>
      <c r="C61" s="246"/>
      <c r="D61" s="246"/>
      <c r="E61" s="246"/>
      <c r="F61" s="246"/>
      <c r="G61" s="312" t="s">
        <v>514</v>
      </c>
      <c r="H61" s="336"/>
      <c r="I61" s="337">
        <v>319962</v>
      </c>
      <c r="J61" s="338">
        <v>98622</v>
      </c>
      <c r="K61" s="339">
        <v>90.1</v>
      </c>
      <c r="L61" s="340">
        <v>290010</v>
      </c>
      <c r="M61" s="341">
        <v>7.6</v>
      </c>
      <c r="N61" s="326">
        <v>82.5</v>
      </c>
    </row>
    <row r="62" spans="1:14">
      <c r="A62" s="250"/>
      <c r="B62" s="246"/>
      <c r="C62" s="246"/>
      <c r="D62" s="246"/>
      <c r="E62" s="246"/>
      <c r="F62" s="246"/>
      <c r="G62" s="327"/>
      <c r="H62" s="328" t="s">
        <v>509</v>
      </c>
      <c r="I62" s="329">
        <v>120286</v>
      </c>
      <c r="J62" s="330">
        <v>36894</v>
      </c>
      <c r="K62" s="331">
        <v>197</v>
      </c>
      <c r="L62" s="332">
        <v>114933</v>
      </c>
      <c r="M62" s="333">
        <v>4.4000000000000004</v>
      </c>
      <c r="N62" s="334">
        <v>192.6</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sheetPr>
    <pageSetUpPr fitToPage="1"/>
  </sheetPr>
  <dimension ref="A1:AH132"/>
  <sheetViews>
    <sheetView showGridLines="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sheetPr>
    <pageSetUpPr fitToPage="1"/>
  </sheetPr>
  <dimension ref="A1:AH132"/>
  <sheetViews>
    <sheetView showGridLines="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sheetPr codeName="MasterSheet">
    <pageSetUpPr fitToPage="1"/>
  </sheetPr>
  <dimension ref="B1:J53"/>
  <sheetViews>
    <sheetView showGridLines="0" zoomScale="75" zoomScaleNormal="7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516</v>
      </c>
      <c r="G46" s="8" t="s">
        <v>517</v>
      </c>
      <c r="H46" s="8" t="s">
        <v>518</v>
      </c>
      <c r="I46" s="8" t="s">
        <v>519</v>
      </c>
      <c r="J46" s="9" t="s">
        <v>520</v>
      </c>
    </row>
    <row r="47" spans="2:10" ht="57.75" customHeight="1">
      <c r="B47" s="10"/>
      <c r="C47" s="1172" t="s">
        <v>3</v>
      </c>
      <c r="D47" s="1172"/>
      <c r="E47" s="1173"/>
      <c r="F47" s="11">
        <v>18.690000000000001</v>
      </c>
      <c r="G47" s="12">
        <v>22.52</v>
      </c>
      <c r="H47" s="12">
        <v>23.23</v>
      </c>
      <c r="I47" s="12">
        <v>27.17</v>
      </c>
      <c r="J47" s="13">
        <v>27.76</v>
      </c>
    </row>
    <row r="48" spans="2:10" ht="57.75" customHeight="1">
      <c r="B48" s="14"/>
      <c r="C48" s="1174" t="s">
        <v>4</v>
      </c>
      <c r="D48" s="1174"/>
      <c r="E48" s="1175"/>
      <c r="F48" s="15">
        <v>1.77</v>
      </c>
      <c r="G48" s="16">
        <v>1.76</v>
      </c>
      <c r="H48" s="16">
        <v>1.64</v>
      </c>
      <c r="I48" s="16">
        <v>1.99</v>
      </c>
      <c r="J48" s="17">
        <v>2.42</v>
      </c>
    </row>
    <row r="49" spans="2:10" ht="57.75" customHeight="1" thickBot="1">
      <c r="B49" s="18"/>
      <c r="C49" s="1176" t="s">
        <v>5</v>
      </c>
      <c r="D49" s="1176"/>
      <c r="E49" s="1177"/>
      <c r="F49" s="19" t="s">
        <v>521</v>
      </c>
      <c r="G49" s="20">
        <v>3.75</v>
      </c>
      <c r="H49" s="20" t="s">
        <v>522</v>
      </c>
      <c r="I49" s="20">
        <v>5.09</v>
      </c>
      <c r="J49" s="21">
        <v>0.41</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2018-02-21T02:50:03Z</cp:lastPrinted>
  <dcterms:created xsi:type="dcterms:W3CDTF">2018-01-24T03:18:48Z</dcterms:created>
  <dcterms:modified xsi:type="dcterms:W3CDTF">2018-11-30T06:29:26Z</dcterms:modified>
  <cp:category/>
</cp:coreProperties>
</file>