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228"/>
  <workbookPr/>
  <mc:AlternateContent xmlns:mc="http://schemas.openxmlformats.org/markup-compatibility/2006">
    <mc:Choice Requires="x15">
      <x15ac:absPath xmlns:x15ac="http://schemas.microsoft.com/office/spreadsheetml/2010/11/ac" url="\\192.168.0.10\総務課\財務グループ\財務業務\振興局メール\R2\2.10月\"/>
    </mc:Choice>
  </mc:AlternateContent>
  <xr:revisionPtr revIDLastSave="0" documentId="13_ncr:1_{4F19FFAB-E510-4729-B6B8-D382587705FC}" xr6:coauthVersionLast="45" xr6:coauthVersionMax="45" xr10:uidLastSave="{00000000-0000-0000-0000-000000000000}"/>
  <bookViews>
    <workbookView xWindow="-120" yWindow="-120" windowWidth="20730" windowHeight="11160"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G35" i="10" l="1"/>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AM35" i="10"/>
  <c r="C35" i="10"/>
  <c r="AM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BE34" i="10"/>
  <c r="BE35" i="10" l="1"/>
  <c r="CO34" i="10" s="1"/>
  <c r="BW34" i="10"/>
  <c r="BW35" i="10" s="1"/>
  <c r="BW36" i="10" s="1"/>
  <c r="BW37" i="10" s="1"/>
  <c r="BW38" i="10" s="1"/>
  <c r="BW39" i="10" s="1"/>
  <c r="BW40" i="10" s="1"/>
  <c r="BW41" i="10" s="1"/>
</calcChain>
</file>

<file path=xl/sharedStrings.xml><?xml version="1.0" encoding="utf-8"?>
<sst xmlns="http://schemas.openxmlformats.org/spreadsheetml/2006/main" count="1134" uniqueCount="608">
  <si>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</si>
  <si>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</si>
  <si>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</si>
  <si>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</si>
  <si>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</si>
  <si>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</si>
  <si>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</si>
  <si>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</si>
  <si>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</si>
  <si>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</si>
  <si>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</si>
  <si>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</si>
  <si>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</si>
  <si>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</si>
  <si>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</si>
  <si>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</si>
  <si>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</si>
  <si>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</si>
  <si>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</si>
  <si>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</si>
  <si>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</si>
  <si>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</si>
  <si>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</si>
  <si>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</si>
  <si>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</si>
  <si>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</si>
  <si>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</si>
  <si>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</si>
  <si>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</si>
  <si>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</si>
  <si>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</si>
  <si>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</si>
  <si>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</si>
  <si>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</si>
  <si>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</si>
  <si>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</si>
  <si>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</si>
  <si>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</si>
  <si>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</si>
  <si>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</si>
  <si>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</si>
  <si>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</si>
  <si>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</si>
  <si>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</si>
  <si>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</si>
  <si>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</si>
  <si>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</si>
  <si>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</si>
  <si>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</si>
  <si>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</si>
  <si>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</si>
  <si>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</si>
  <si>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</si>
  <si>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</si>
  <si>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</si>
  <si>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</si>
  <si>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</si>
  <si>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</si>
  <si>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</si>
  <si>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</si>
  <si>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</si>
  <si>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</si>
  <si>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</si>
  <si>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</si>
  <si>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</si>
  <si>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</si>
  <si>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</si>
  <si>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</si>
  <si>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</si>
  <si>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</si>
  <si>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</si>
  <si>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</si>
  <si>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</si>
  <si>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</si>
  <si>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</si>
  <si>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</si>
  <si>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</si>
  <si>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</si>
  <si>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</si>
  <si>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</si>
  <si>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</si>
  <si>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</si>
  <si>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</si>
  <si>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</si>
  <si>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</si>
  <si>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Ⅰ－０</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</si>
  <si>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</si>
  <si>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</si>
  <si>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</si>
  <si>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</si>
  <si>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</si>
  <si>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</si>
  <si>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</si>
  <si>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</si>
  <si>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</si>
  <si>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</si>
  <si>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</si>
  <si>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</si>
  <si>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妹背牛町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</si>
  <si>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</si>
  <si>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</si>
  <si>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</si>
  <si>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</si>
  <si>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</si>
  <si>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</si>
  <si>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</si>
  <si>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</si>
  <si>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</si>
  <si>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</si>
  <si>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</si>
  <si>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</si>
  <si>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</si>
  <si>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</si>
  <si>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</si>
  <si>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</si>
  <si>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</si>
  <si>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</si>
  <si>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</si>
  <si>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</si>
  <si>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</si>
  <si>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</si>
  <si>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</si>
  <si>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</si>
  <si>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</si>
  <si>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-10.7</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</si>
  <si>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</si>
  <si>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</si>
  <si>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</si>
  <si>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</si>
  <si>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</si>
  <si>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</si>
  <si>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</si>
  <si>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</si>
  <si>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</si>
  <si>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</si>
  <si>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</si>
  <si>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</si>
  <si>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</si>
  <si>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</si>
  <si>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</si>
  <si>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</si>
  <si>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</si>
  <si>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</si>
  <si>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</si>
  <si>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</si>
  <si>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</si>
  <si>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</si>
  <si>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</si>
  <si>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</si>
  <si>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</si>
  <si>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4"/>
  </si>
  <si>
    <t>うち日本人(％)</t>
    <phoneticPr fontId="5"/>
  </si>
  <si>
    <t>-1.9</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</si>
  <si>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</si>
  <si>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</si>
  <si>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</si>
  <si>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</si>
  <si>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</si>
  <si>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</si>
  <si>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</si>
  <si>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</si>
  <si>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</si>
  <si>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</si>
  <si>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</si>
  <si>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</si>
  <si>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</si>
  <si>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</si>
  <si>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</si>
  <si>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</si>
  <si>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</si>
  <si>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</si>
  <si>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</si>
  <si>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</si>
  <si>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</si>
  <si>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</si>
  <si>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</si>
  <si>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</si>
  <si>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</si>
  <si>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</si>
  <si>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</si>
  <si>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</si>
  <si>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</si>
  <si>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</si>
  <si>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</si>
  <si>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</si>
  <si>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</si>
  <si>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</si>
  <si>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</si>
  <si>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</si>
  <si>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</si>
  <si>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</si>
  <si>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</si>
  <si>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</si>
  <si>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</si>
  <si>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</si>
  <si>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</si>
  <si>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</si>
  <si>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</si>
  <si>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</si>
  <si>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</si>
  <si>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</si>
  <si>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</si>
  <si>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</si>
  <si>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</si>
  <si>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</si>
  <si>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</si>
  <si>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</si>
  <si>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</si>
  <si>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</si>
  <si>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</si>
  <si>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</si>
  <si>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</si>
  <si>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</si>
  <si>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</si>
  <si>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北海道妹背牛町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</si>
  <si>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</si>
  <si>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</si>
  <si>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</si>
  <si>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</si>
  <si>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</si>
  <si>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</si>
  <si>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</si>
  <si>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</si>
  <si>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</si>
  <si>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</si>
  <si>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</si>
  <si>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</si>
  <si>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</si>
  <si>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</si>
  <si>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</si>
  <si>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</si>
  <si>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</si>
  <si>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</si>
  <si>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</si>
  <si>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</si>
  <si>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</si>
  <si>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</si>
  <si>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</si>
  <si>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</si>
  <si>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</si>
  <si>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</si>
  <si>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</si>
  <si>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</si>
  <si>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</si>
  <si>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</si>
  <si>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</si>
  <si>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t>
    <phoneticPr fontId="5"/>
  </si>
  <si>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</si>
  <si>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</si>
  <si>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</si>
  <si>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</si>
  <si>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</si>
  <si>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</si>
  <si>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</si>
  <si>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</si>
  <si>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</si>
  <si>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</si>
  <si>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</si>
  <si>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</si>
  <si>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</si>
  <si>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</si>
  <si>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</si>
  <si>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</si>
  <si>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</si>
  <si>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</si>
  <si>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</si>
  <si>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</si>
  <si>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</si>
  <si>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</si>
  <si>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</si>
  <si>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</si>
  <si>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</si>
  <si>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</si>
  <si>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</si>
  <si>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</si>
  <si>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</si>
  <si>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</si>
  <si>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</si>
  <si>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</si>
  <si>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</si>
  <si>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</si>
  <si>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</si>
  <si>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</si>
  <si>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</si>
  <si>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</si>
  <si>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</si>
  <si>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</si>
  <si>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</si>
  <si>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</si>
  <si>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</si>
  <si>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</si>
  <si>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</si>
  <si>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</si>
  <si>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</si>
  <si>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</si>
  <si>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</si>
  <si>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</si>
  <si>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</si>
  <si>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</si>
  <si>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</si>
  <si>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</si>
  <si>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</si>
  <si>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</si>
  <si>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</si>
  <si>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</si>
  <si>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</si>
  <si>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</si>
  <si>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</si>
  <si>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</si>
  <si>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</si>
  <si>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</si>
  <si>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</si>
  <si>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</si>
  <si>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</si>
  <si>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</si>
  <si>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</si>
  <si>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</si>
  <si>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</si>
  <si>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</si>
  <si>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</si>
  <si>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</si>
  <si>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</si>
  <si>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</si>
  <si>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</si>
  <si>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</si>
  <si>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</si>
  <si>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</si>
  <si>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</si>
  <si>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</si>
  <si>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</si>
  <si>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</si>
  <si>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</si>
  <si>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</si>
  <si>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</si>
  <si>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介護サービス</t>
    <phoneticPr fontId="5"/>
  </si>
  <si>
    <t>加入世帯数(世帯)</t>
  </si>
  <si>
    <t>　　うち一部事務組合負担金</t>
    <phoneticPr fontId="5"/>
  </si>
  <si>
    <t>歳入合計</t>
    <phoneticPr fontId="5"/>
  </si>
  <si>
    <t>簡易水道</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</si>
  <si>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</si>
  <si>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</si>
  <si>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</si>
  <si>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</si>
  <si>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</si>
  <si>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</si>
  <si>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</si>
  <si>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</si>
  <si>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</si>
  <si>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</si>
  <si>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</si>
  <si>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</si>
  <si>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</si>
  <si>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</si>
  <si>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</si>
  <si>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</si>
  <si>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</si>
  <si>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</si>
  <si>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</si>
  <si>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</si>
  <si>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</si>
  <si>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</si>
  <si>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</si>
  <si>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</si>
  <si>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</si>
  <si>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北海道妹背牛町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</si>
  <si>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</si>
  <si>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</si>
  <si>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</si>
  <si>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</si>
  <si>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</si>
  <si>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</si>
  <si>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</si>
  <si>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</si>
  <si>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</si>
  <si>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</si>
  <si>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</si>
  <si>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</si>
  <si>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</si>
  <si>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</si>
  <si>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</si>
  <si>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</si>
  <si>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</si>
  <si>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</si>
  <si>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</si>
  <si>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</si>
  <si>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</si>
  <si>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</si>
  <si>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</si>
  <si>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</si>
  <si>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</si>
  <si>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</si>
  <si>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</si>
  <si>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</si>
  <si>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</si>
  <si>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</si>
  <si>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</si>
  <si>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</si>
  <si>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</si>
  <si>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</si>
  <si>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</si>
  <si>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後期高齢者医療特別会計</t>
    <phoneticPr fontId="5"/>
  </si>
  <si>
    <t>介護保険特別会計（サービス事業勘定）</t>
    <phoneticPr fontId="5"/>
  </si>
  <si>
    <t>-</t>
    <phoneticPr fontId="5"/>
  </si>
  <si>
    <t>簡易水道事業特別会計</t>
    <phoneticPr fontId="5"/>
  </si>
  <si>
    <t>法非適用企業</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</si>
  <si>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</si>
  <si>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</si>
  <si>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</si>
  <si>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</si>
  <si>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</si>
  <si>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</si>
  <si>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</si>
  <si>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</si>
  <si>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</si>
  <si>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</si>
  <si>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</si>
  <si>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</si>
  <si>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</si>
  <si>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</si>
  <si>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</si>
  <si>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</si>
  <si>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</si>
  <si>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</si>
  <si>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</si>
  <si>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</si>
  <si>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</si>
  <si>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</si>
  <si>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</si>
  <si>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</si>
  <si>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</si>
  <si>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</si>
  <si>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</si>
  <si>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</si>
  <si>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</si>
  <si>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</si>
  <si>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</si>
  <si>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</si>
  <si>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</si>
  <si>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</si>
  <si>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</si>
  <si>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</si>
  <si>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</si>
  <si>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</si>
  <si>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</si>
  <si>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</si>
  <si>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</si>
  <si>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</si>
  <si>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</si>
  <si>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</si>
  <si>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</si>
  <si>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</si>
  <si>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</si>
  <si>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</si>
  <si>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</si>
  <si>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</si>
  <si>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</si>
  <si>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</si>
  <si>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</si>
  <si>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</si>
  <si>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</si>
  <si>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</si>
  <si>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</si>
  <si>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</si>
  <si>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</si>
  <si>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</si>
  <si>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</si>
  <si>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</si>
  <si>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</si>
  <si>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</si>
  <si>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</si>
  <si>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</si>
  <si>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農業集落排水事業特別会計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</si>
  <si>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</si>
  <si>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</si>
  <si>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簡易水道事業特別会計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</si>
  <si>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</si>
  <si>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介護保険特別会計（サービス事業勘定）</t>
    <phoneticPr fontId="5"/>
  </si>
  <si>
    <t>(Ｆ)</t>
    <phoneticPr fontId="5"/>
  </si>
  <si>
    <t>介護保険特別会計（保険事業勘定）</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</si>
  <si>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</si>
  <si>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</si>
  <si>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</si>
  <si>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</si>
  <si>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</si>
  <si>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</si>
  <si>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</si>
  <si>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</si>
  <si>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</si>
  <si>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</si>
  <si>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</si>
  <si>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</si>
  <si>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</si>
  <si>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</si>
  <si>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</si>
  <si>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</si>
  <si>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</si>
  <si>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</si>
  <si>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</si>
  <si>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</si>
  <si>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</si>
  <si>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</si>
  <si>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</si>
  <si>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</si>
  <si>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</si>
  <si>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</si>
  <si>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</si>
  <si>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</si>
  <si>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</si>
  <si>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</si>
  <si>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</si>
  <si>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</si>
  <si>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</si>
  <si>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</si>
  <si>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</si>
  <si>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</si>
  <si>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</si>
  <si>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</si>
  <si>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</si>
  <si>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</si>
  <si>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</si>
  <si>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</si>
  <si>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</si>
  <si>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</si>
  <si>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</si>
  <si>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</si>
  <si>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</si>
  <si>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</si>
  <si>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</si>
  <si>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</si>
  <si>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</si>
  <si>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</si>
  <si>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</si>
  <si>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</si>
  <si>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</si>
  <si>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</si>
  <si>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</si>
  <si>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</si>
  <si>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</si>
  <si>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</si>
  <si>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</si>
  <si>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</si>
  <si>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</si>
  <si>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</si>
  <si>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</si>
  <si>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</si>
  <si>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</si>
  <si>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</si>
  <si>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</si>
  <si>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</si>
  <si>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</si>
  <si>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</si>
  <si>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</si>
  <si>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</si>
  <si>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</si>
  <si>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</si>
  <si>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</si>
  <si>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</si>
  <si>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</si>
  <si>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</si>
  <si>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</si>
  <si>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</si>
  <si>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</si>
  <si>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</si>
  <si>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0.16</t>
  </si>
  <si>
    <t>▲ 5.82</t>
  </si>
  <si>
    <t>一般会計</t>
  </si>
  <si>
    <t>介護保険特別会計（保険事業勘定）</t>
  </si>
  <si>
    <t>国民健康保険特別会計</t>
  </si>
  <si>
    <t>簡易水道事業特別会計</t>
  </si>
  <si>
    <t>農業集落排水事業特別会計</t>
  </si>
  <si>
    <t>後期高齢者医療特別会計</t>
  </si>
  <si>
    <t>介護保険特別会計（サービス事業勘定）</t>
  </si>
  <si>
    <t>その他会計（赤字）</t>
  </si>
  <si>
    <t>その他会計（黒字）</t>
  </si>
  <si>
    <t>H25末</t>
    <phoneticPr fontId="5"/>
  </si>
  <si>
    <t>H26末</t>
    <phoneticPr fontId="5"/>
  </si>
  <si>
    <t>H27末</t>
    <phoneticPr fontId="5"/>
  </si>
  <si>
    <t>H28末</t>
    <phoneticPr fontId="5"/>
  </si>
  <si>
    <t>H29末</t>
    <phoneticPr fontId="5"/>
  </si>
  <si>
    <t>北空知衛生センター組合</t>
    <rPh sb="0" eb="1">
      <t>キタ</t>
    </rPh>
    <rPh sb="1" eb="3">
      <t>ソラチ</t>
    </rPh>
    <rPh sb="3" eb="5">
      <t>エイセイ</t>
    </rPh>
    <rPh sb="9" eb="11">
      <t>クミアイ</t>
    </rPh>
    <phoneticPr fontId="2"/>
  </si>
  <si>
    <t>深川地区消防組合</t>
    <rPh sb="0" eb="2">
      <t>フカガワ</t>
    </rPh>
    <rPh sb="2" eb="4">
      <t>チク</t>
    </rPh>
    <rPh sb="4" eb="6">
      <t>ショウボウ</t>
    </rPh>
    <rPh sb="6" eb="8">
      <t>クミアイ</t>
    </rPh>
    <phoneticPr fontId="2"/>
  </si>
  <si>
    <t>北空知葬斎組合</t>
    <rPh sb="0" eb="1">
      <t>キタ</t>
    </rPh>
    <rPh sb="1" eb="3">
      <t>ソラチ</t>
    </rPh>
    <rPh sb="3" eb="4">
      <t>ソウ</t>
    </rPh>
    <rPh sb="4" eb="5">
      <t>サイ</t>
    </rPh>
    <rPh sb="5" eb="7">
      <t>クミアイ</t>
    </rPh>
    <phoneticPr fontId="2"/>
  </si>
  <si>
    <t>北空知衛生施設組合</t>
    <rPh sb="0" eb="1">
      <t>キタ</t>
    </rPh>
    <rPh sb="1" eb="3">
      <t>ソラチ</t>
    </rPh>
    <rPh sb="3" eb="5">
      <t>エイセイ</t>
    </rPh>
    <rPh sb="5" eb="7">
      <t>シセツ</t>
    </rPh>
    <rPh sb="7" eb="9">
      <t>クミアイ</t>
    </rPh>
    <phoneticPr fontId="2"/>
  </si>
  <si>
    <t>中・北空知廃棄物処理広域連合</t>
    <rPh sb="0" eb="1">
      <t>ナカ</t>
    </rPh>
    <rPh sb="2" eb="3">
      <t>キタ</t>
    </rPh>
    <rPh sb="3" eb="5">
      <t>ソラチ</t>
    </rPh>
    <rPh sb="5" eb="8">
      <t>ハイキブツ</t>
    </rPh>
    <rPh sb="8" eb="10">
      <t>ショリ</t>
    </rPh>
    <rPh sb="10" eb="12">
      <t>コウイキ</t>
    </rPh>
    <rPh sb="12" eb="14">
      <t>レンゴウ</t>
    </rPh>
    <phoneticPr fontId="2"/>
  </si>
  <si>
    <t>北空知広域水道企業団</t>
    <rPh sb="0" eb="1">
      <t>キタ</t>
    </rPh>
    <rPh sb="1" eb="3">
      <t>ソラチ</t>
    </rPh>
    <rPh sb="3" eb="5">
      <t>コウイキ</t>
    </rPh>
    <rPh sb="5" eb="7">
      <t>スイドウ</t>
    </rPh>
    <rPh sb="7" eb="9">
      <t>キギョウ</t>
    </rPh>
    <rPh sb="9" eb="10">
      <t>ダン</t>
    </rPh>
    <phoneticPr fontId="2"/>
  </si>
  <si>
    <t>空知教育センター組合</t>
    <rPh sb="0" eb="2">
      <t>ソラチ</t>
    </rPh>
    <rPh sb="2" eb="4">
      <t>キョウイク</t>
    </rPh>
    <rPh sb="8" eb="10">
      <t>クミアイ</t>
    </rPh>
    <phoneticPr fontId="2"/>
  </si>
  <si>
    <t>北空知圏学校給食組合</t>
    <rPh sb="0" eb="1">
      <t>キタ</t>
    </rPh>
    <rPh sb="1" eb="3">
      <t>ソラチ</t>
    </rPh>
    <rPh sb="3" eb="4">
      <t>ケン</t>
    </rPh>
    <rPh sb="4" eb="6">
      <t>ガッコウ</t>
    </rPh>
    <rPh sb="6" eb="8">
      <t>キュウショク</t>
    </rPh>
    <rPh sb="8" eb="10">
      <t>クミアイ</t>
    </rPh>
    <phoneticPr fontId="2"/>
  </si>
  <si>
    <t>妹背牛振興公社</t>
    <rPh sb="0" eb="3">
      <t>モセウシ</t>
    </rPh>
    <rPh sb="3" eb="5">
      <t>シンコウ</t>
    </rPh>
    <rPh sb="5" eb="7">
      <t>コウシャ</t>
    </rPh>
    <phoneticPr fontId="2"/>
  </si>
  <si>
    <t>-</t>
    <phoneticPr fontId="2"/>
  </si>
  <si>
    <t>国営土地改良事業費償還基金</t>
    <rPh sb="0" eb="2">
      <t>コクエイ</t>
    </rPh>
    <rPh sb="2" eb="4">
      <t>トチ</t>
    </rPh>
    <rPh sb="4" eb="6">
      <t>カイリョウ</t>
    </rPh>
    <rPh sb="6" eb="8">
      <t>ジギョウ</t>
    </rPh>
    <rPh sb="8" eb="9">
      <t>ヒ</t>
    </rPh>
    <rPh sb="9" eb="11">
      <t>ショウカン</t>
    </rPh>
    <rPh sb="11" eb="13">
      <t>キキン</t>
    </rPh>
    <phoneticPr fontId="2"/>
  </si>
  <si>
    <t>ふるさと妹背牛応援基金</t>
    <rPh sb="4" eb="7">
      <t>モセウシ</t>
    </rPh>
    <rPh sb="7" eb="9">
      <t>オウエン</t>
    </rPh>
    <rPh sb="9" eb="11">
      <t>キキン</t>
    </rPh>
    <phoneticPr fontId="2"/>
  </si>
  <si>
    <t>農業振興基金</t>
    <rPh sb="0" eb="2">
      <t>ノウギョウ</t>
    </rPh>
    <rPh sb="2" eb="4">
      <t>シンコウ</t>
    </rPh>
    <rPh sb="4" eb="6">
      <t>キキン</t>
    </rPh>
    <phoneticPr fontId="2"/>
  </si>
  <si>
    <t>育英基金</t>
    <rPh sb="0" eb="2">
      <t>イクエイ</t>
    </rPh>
    <rPh sb="2" eb="4">
      <t>キキン</t>
    </rPh>
    <phoneticPr fontId="2"/>
  </si>
  <si>
    <t>過疎地域自立促進基金</t>
    <rPh sb="0" eb="2">
      <t>カソ</t>
    </rPh>
    <rPh sb="2" eb="4">
      <t>チイキ</t>
    </rPh>
    <rPh sb="4" eb="6">
      <t>ジリツ</t>
    </rPh>
    <rPh sb="6" eb="8">
      <t>ソクシン</t>
    </rPh>
    <rPh sb="8" eb="10">
      <t>キキン</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</si>
  <si>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</si>
  <si>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</si>
  <si>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</si>
  <si>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</si>
  <si>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</si>
  <si>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地方債の新規発行を抑制してきた結果、将来負担比率が低下している。
　一方で、有形固定資産減価償却率は類似団体よりも高く、上昇傾向にあるが公共施設等総合管理計画に基づき、老朽化対策に積極的に取り組んでいく。</t>
    <rPh sb="1" eb="4">
      <t>チホウサイ</t>
    </rPh>
    <rPh sb="5" eb="7">
      <t>シンキ</t>
    </rPh>
    <rPh sb="7" eb="9">
      <t>ハッコウ</t>
    </rPh>
    <rPh sb="10" eb="12">
      <t>ヨクセイ</t>
    </rPh>
    <rPh sb="16" eb="18">
      <t>ケッカ</t>
    </rPh>
    <rPh sb="19" eb="21">
      <t>ショウライ</t>
    </rPh>
    <rPh sb="21" eb="23">
      <t>フタン</t>
    </rPh>
    <rPh sb="23" eb="25">
      <t>ヒリツ</t>
    </rPh>
    <rPh sb="26" eb="28">
      <t>テイカ</t>
    </rPh>
    <rPh sb="35" eb="37">
      <t>イッポウ</t>
    </rPh>
    <rPh sb="39" eb="41">
      <t>ユウケイ</t>
    </rPh>
    <rPh sb="41" eb="43">
      <t>コテイ</t>
    </rPh>
    <rPh sb="43" eb="45">
      <t>シサン</t>
    </rPh>
    <rPh sb="45" eb="47">
      <t>ゲンカ</t>
    </rPh>
    <rPh sb="47" eb="49">
      <t>ショウキャク</t>
    </rPh>
    <rPh sb="49" eb="50">
      <t>リツ</t>
    </rPh>
    <rPh sb="51" eb="53">
      <t>ルイジ</t>
    </rPh>
    <rPh sb="53" eb="55">
      <t>ダンタイ</t>
    </rPh>
    <rPh sb="58" eb="59">
      <t>タカ</t>
    </rPh>
    <rPh sb="61" eb="63">
      <t>ジョウショウ</t>
    </rPh>
    <rPh sb="63" eb="65">
      <t>ケイコウ</t>
    </rPh>
    <rPh sb="69" eb="71">
      <t>コウキョウ</t>
    </rPh>
    <rPh sb="71" eb="73">
      <t>シセツ</t>
    </rPh>
    <rPh sb="73" eb="74">
      <t>トウ</t>
    </rPh>
    <rPh sb="74" eb="76">
      <t>ソウゴウ</t>
    </rPh>
    <rPh sb="76" eb="78">
      <t>カンリ</t>
    </rPh>
    <rPh sb="78" eb="80">
      <t>ケイカク</t>
    </rPh>
    <rPh sb="81" eb="82">
      <t>モト</t>
    </rPh>
    <rPh sb="85" eb="88">
      <t>ロウキュウカ</t>
    </rPh>
    <rPh sb="88" eb="90">
      <t>タイサク</t>
    </rPh>
    <rPh sb="91" eb="94">
      <t>セッキョクテキ</t>
    </rPh>
    <rPh sb="95" eb="96">
      <t>ト</t>
    </rPh>
    <rPh sb="97" eb="98">
      <t>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</si>
  <si>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</si>
  <si>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</si>
  <si>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</si>
  <si>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</si>
  <si>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</si>
  <si>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</si>
  <si>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将来負担比率とも類似団体と比較して高いものとなっているが、実質公債費比率では元利償還金の減少により比率は減少傾向にあり、将来負担比率も公営企業債等繰入見込額の増加により一時的には上昇したものの、地方債の新規発行抑制等により地方債現在高の減少が見込まれ比率は改善されると想定される。</t>
    <rPh sb="1" eb="3">
      <t>ジッシツ</t>
    </rPh>
    <rPh sb="3" eb="5">
      <t>コウサイ</t>
    </rPh>
    <rPh sb="5" eb="6">
      <t>ヒ</t>
    </rPh>
    <rPh sb="6" eb="8">
      <t>ヒリツ</t>
    </rPh>
    <rPh sb="9" eb="11">
      <t>ショウライ</t>
    </rPh>
    <rPh sb="11" eb="13">
      <t>フタン</t>
    </rPh>
    <rPh sb="13" eb="15">
      <t>ヒリツ</t>
    </rPh>
    <rPh sb="17" eb="19">
      <t>ルイジ</t>
    </rPh>
    <rPh sb="19" eb="21">
      <t>ダンタイ</t>
    </rPh>
    <rPh sb="22" eb="24">
      <t>ヒカク</t>
    </rPh>
    <rPh sb="26" eb="27">
      <t>タカ</t>
    </rPh>
    <rPh sb="38" eb="40">
      <t>ジッシツ</t>
    </rPh>
    <rPh sb="40" eb="43">
      <t>コウサイヒ</t>
    </rPh>
    <rPh sb="43" eb="45">
      <t>ヒリツ</t>
    </rPh>
    <rPh sb="47" eb="49">
      <t>ガンリ</t>
    </rPh>
    <rPh sb="49" eb="52">
      <t>ショウカンキン</t>
    </rPh>
    <rPh sb="53" eb="55">
      <t>ゲンショウ</t>
    </rPh>
    <rPh sb="58" eb="60">
      <t>ヒリツ</t>
    </rPh>
    <rPh sb="61" eb="63">
      <t>ゲンショウ</t>
    </rPh>
    <rPh sb="63" eb="65">
      <t>ケイコウ</t>
    </rPh>
    <rPh sb="69" eb="71">
      <t>ショウライ</t>
    </rPh>
    <rPh sb="71" eb="73">
      <t>フタン</t>
    </rPh>
    <rPh sb="73" eb="75">
      <t>ヒリツ</t>
    </rPh>
    <rPh sb="76" eb="78">
      <t>コウエイ</t>
    </rPh>
    <rPh sb="78" eb="80">
      <t>キギョウ</t>
    </rPh>
    <rPh sb="80" eb="81">
      <t>サイ</t>
    </rPh>
    <rPh sb="81" eb="82">
      <t>トウ</t>
    </rPh>
    <rPh sb="82" eb="84">
      <t>クリイレ</t>
    </rPh>
    <rPh sb="84" eb="86">
      <t>ミコミ</t>
    </rPh>
    <rPh sb="86" eb="87">
      <t>ガク</t>
    </rPh>
    <rPh sb="88" eb="90">
      <t>ゾウカ</t>
    </rPh>
    <rPh sb="93" eb="96">
      <t>イチジテキ</t>
    </rPh>
    <rPh sb="98" eb="100">
      <t>ジョウショウ</t>
    </rPh>
    <rPh sb="106" eb="109">
      <t>チホウサイ</t>
    </rPh>
    <rPh sb="110" eb="112">
      <t>シンキ</t>
    </rPh>
    <rPh sb="112" eb="114">
      <t>ハッコウ</t>
    </rPh>
    <rPh sb="114" eb="116">
      <t>ヨクセイ</t>
    </rPh>
    <rPh sb="116" eb="117">
      <t>トウ</t>
    </rPh>
    <rPh sb="120" eb="123">
      <t>チホウサイ</t>
    </rPh>
    <rPh sb="123" eb="125">
      <t>ゲンザイ</t>
    </rPh>
    <rPh sb="127" eb="129">
      <t>ゲンショウ</t>
    </rPh>
    <rPh sb="130" eb="132">
      <t>ミコ</t>
    </rPh>
    <rPh sb="134" eb="136">
      <t>ヒリツ</t>
    </rPh>
    <rPh sb="137" eb="139">
      <t>カイゼン</t>
    </rPh>
    <rPh sb="143" eb="145">
      <t>ソウテイ</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</si>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</sst>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5"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8" fillId="0" borderId="0" xfId="20" applyFont="1">
      <alignment vertical="center"/>
    </xf>
    <xf numFmtId="180" fontId="1" fillId="0" borderId="0" xfId="16" applyNumberFormat="1"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1B0522FC-875D-44D1-B743-80153C0F895E}"/>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333013</c:v>
                </c:pt>
                <c:pt idx="1">
                  <c:v>280458</c:v>
                </c:pt>
                <c:pt idx="2">
                  <c:v>291945</c:v>
                </c:pt>
                <c:pt idx="3">
                  <c:v>291173</c:v>
                </c:pt>
                <c:pt idx="4">
                  <c:v>271581</c:v>
                </c:pt>
              </c:numCache>
            </c:numRef>
          </c:val>
          <c:smooth val="0"/>
          <c:extLst>
            <c:ext xmlns:c16="http://schemas.microsoft.com/office/drawing/2014/chart" uri="{C3380CC4-5D6E-409C-BE32-E72D297353CC}">
              <c16:uniqueId val="{00000000-DAB6-4962-871D-8984E8416D7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73155</c:v>
                </c:pt>
                <c:pt idx="1">
                  <c:v>120383</c:v>
                </c:pt>
                <c:pt idx="2">
                  <c:v>95268</c:v>
                </c:pt>
                <c:pt idx="3">
                  <c:v>177219</c:v>
                </c:pt>
                <c:pt idx="4">
                  <c:v>235136</c:v>
                </c:pt>
              </c:numCache>
            </c:numRef>
          </c:val>
          <c:smooth val="0"/>
          <c:extLst>
            <c:ext xmlns:c16="http://schemas.microsoft.com/office/drawing/2014/chart" uri="{C3380CC4-5D6E-409C-BE32-E72D297353CC}">
              <c16:uniqueId val="{00000001-DAB6-4962-871D-8984E8416D7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1.64</c:v>
                </c:pt>
                <c:pt idx="1">
                  <c:v>1.99</c:v>
                </c:pt>
                <c:pt idx="2">
                  <c:v>2.42</c:v>
                </c:pt>
                <c:pt idx="3">
                  <c:v>0.7</c:v>
                </c:pt>
                <c:pt idx="4">
                  <c:v>2.93</c:v>
                </c:pt>
              </c:numCache>
            </c:numRef>
          </c:val>
          <c:extLst>
            <c:ext xmlns:c16="http://schemas.microsoft.com/office/drawing/2014/chart" uri="{C3380CC4-5D6E-409C-BE32-E72D297353CC}">
              <c16:uniqueId val="{00000000-808C-4F55-BDE0-34253348CE0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23.23</c:v>
                </c:pt>
                <c:pt idx="1">
                  <c:v>27.17</c:v>
                </c:pt>
                <c:pt idx="2">
                  <c:v>27.76</c:v>
                </c:pt>
                <c:pt idx="3">
                  <c:v>24.33</c:v>
                </c:pt>
                <c:pt idx="4">
                  <c:v>23.73</c:v>
                </c:pt>
              </c:numCache>
            </c:numRef>
          </c:val>
          <c:extLst>
            <c:ext xmlns:c16="http://schemas.microsoft.com/office/drawing/2014/chart" uri="{C3380CC4-5D6E-409C-BE32-E72D297353CC}">
              <c16:uniqueId val="{00000001-808C-4F55-BDE0-34253348CE0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-0.16</c:v>
                </c:pt>
                <c:pt idx="1">
                  <c:v>5.09</c:v>
                </c:pt>
                <c:pt idx="2">
                  <c:v>0.41</c:v>
                </c:pt>
                <c:pt idx="3">
                  <c:v>-5.82</c:v>
                </c:pt>
                <c:pt idx="4">
                  <c:v>0.52</c:v>
                </c:pt>
              </c:numCache>
            </c:numRef>
          </c:val>
          <c:smooth val="0"/>
          <c:extLst>
            <c:ext xmlns:c16="http://schemas.microsoft.com/office/drawing/2014/chart" uri="{C3380CC4-5D6E-409C-BE32-E72D297353CC}">
              <c16:uniqueId val="{00000002-808C-4F55-BDE0-34253348CE0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5AB-4C6E-9B82-157BE3FADFC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5AB-4C6E-9B82-157BE3FADFC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5AB-4C6E-9B82-157BE3FADFC9}"/>
            </c:ext>
          </c:extLst>
        </c:ser>
        <c:ser>
          <c:idx val="3"/>
          <c:order val="3"/>
          <c:tx>
            <c:strRef>
              <c:f>データシート!$A$30</c:f>
              <c:strCache>
                <c:ptCount val="1"/>
                <c:pt idx="0">
                  <c:v>介護保険特別会計（サービス事業勘定）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55AB-4C6E-9B82-157BE3FADFC9}"/>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55AB-4C6E-9B82-157BE3FADFC9}"/>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0.02</c:v>
                </c:pt>
                <c:pt idx="2">
                  <c:v>#N/A</c:v>
                </c:pt>
                <c:pt idx="3">
                  <c:v>0.02</c:v>
                </c:pt>
                <c:pt idx="4">
                  <c:v>#N/A</c:v>
                </c:pt>
                <c:pt idx="5">
                  <c:v>0.02</c:v>
                </c:pt>
                <c:pt idx="6">
                  <c:v>#N/A</c:v>
                </c:pt>
                <c:pt idx="7">
                  <c:v>0.01</c:v>
                </c:pt>
                <c:pt idx="8">
                  <c:v>#N/A</c:v>
                </c:pt>
                <c:pt idx="9">
                  <c:v>0.03</c:v>
                </c:pt>
              </c:numCache>
            </c:numRef>
          </c:val>
          <c:extLst>
            <c:ext xmlns:c16="http://schemas.microsoft.com/office/drawing/2014/chart" uri="{C3380CC4-5D6E-409C-BE32-E72D297353CC}">
              <c16:uniqueId val="{00000005-55AB-4C6E-9B82-157BE3FADFC9}"/>
            </c:ext>
          </c:extLst>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c:v>
                </c:pt>
                <c:pt idx="2">
                  <c:v>#N/A</c:v>
                </c:pt>
                <c:pt idx="3">
                  <c:v>0</c:v>
                </c:pt>
                <c:pt idx="4">
                  <c:v>#N/A</c:v>
                </c:pt>
                <c:pt idx="5">
                  <c:v>0.1</c:v>
                </c:pt>
                <c:pt idx="6">
                  <c:v>#N/A</c:v>
                </c:pt>
                <c:pt idx="7">
                  <c:v>0.28999999999999998</c:v>
                </c:pt>
                <c:pt idx="8">
                  <c:v>#N/A</c:v>
                </c:pt>
                <c:pt idx="9">
                  <c:v>0.22</c:v>
                </c:pt>
              </c:numCache>
            </c:numRef>
          </c:val>
          <c:extLst>
            <c:ext xmlns:c16="http://schemas.microsoft.com/office/drawing/2014/chart" uri="{C3380CC4-5D6E-409C-BE32-E72D297353CC}">
              <c16:uniqueId val="{00000006-55AB-4C6E-9B82-157BE3FADFC9}"/>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1.41</c:v>
                </c:pt>
                <c:pt idx="2">
                  <c:v>#N/A</c:v>
                </c:pt>
                <c:pt idx="3">
                  <c:v>0.28999999999999998</c:v>
                </c:pt>
                <c:pt idx="4">
                  <c:v>#N/A</c:v>
                </c:pt>
                <c:pt idx="5">
                  <c:v>0.61</c:v>
                </c:pt>
                <c:pt idx="6">
                  <c:v>#N/A</c:v>
                </c:pt>
                <c:pt idx="7">
                  <c:v>1.2</c:v>
                </c:pt>
                <c:pt idx="8">
                  <c:v>#N/A</c:v>
                </c:pt>
                <c:pt idx="9">
                  <c:v>0.97</c:v>
                </c:pt>
              </c:numCache>
            </c:numRef>
          </c:val>
          <c:extLst>
            <c:ext xmlns:c16="http://schemas.microsoft.com/office/drawing/2014/chart" uri="{C3380CC4-5D6E-409C-BE32-E72D297353CC}">
              <c16:uniqueId val="{00000007-55AB-4C6E-9B82-157BE3FADFC9}"/>
            </c:ext>
          </c:extLst>
        </c:ser>
        <c:ser>
          <c:idx val="8"/>
          <c:order val="8"/>
          <c:tx>
            <c:strRef>
              <c:f>データシート!$A$35</c:f>
              <c:strCache>
                <c:ptCount val="1"/>
                <c:pt idx="0">
                  <c:v>介護保険特別会計（保険事業勘定）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0.26</c:v>
                </c:pt>
                <c:pt idx="2">
                  <c:v>#N/A</c:v>
                </c:pt>
                <c:pt idx="3">
                  <c:v>0.23</c:v>
                </c:pt>
                <c:pt idx="4">
                  <c:v>#N/A</c:v>
                </c:pt>
                <c:pt idx="5">
                  <c:v>0.48</c:v>
                </c:pt>
                <c:pt idx="6">
                  <c:v>#N/A</c:v>
                </c:pt>
                <c:pt idx="7">
                  <c:v>0.5</c:v>
                </c:pt>
                <c:pt idx="8">
                  <c:v>#N/A</c:v>
                </c:pt>
                <c:pt idx="9">
                  <c:v>1.1200000000000001</c:v>
                </c:pt>
              </c:numCache>
            </c:numRef>
          </c:val>
          <c:extLst>
            <c:ext xmlns:c16="http://schemas.microsoft.com/office/drawing/2014/chart" uri="{C3380CC4-5D6E-409C-BE32-E72D297353CC}">
              <c16:uniqueId val="{00000008-55AB-4C6E-9B82-157BE3FADFC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1.63</c:v>
                </c:pt>
                <c:pt idx="2">
                  <c:v>#N/A</c:v>
                </c:pt>
                <c:pt idx="3">
                  <c:v>1.99</c:v>
                </c:pt>
                <c:pt idx="4">
                  <c:v>#N/A</c:v>
                </c:pt>
                <c:pt idx="5">
                  <c:v>2.41</c:v>
                </c:pt>
                <c:pt idx="6">
                  <c:v>#N/A</c:v>
                </c:pt>
                <c:pt idx="7">
                  <c:v>0.7</c:v>
                </c:pt>
                <c:pt idx="8">
                  <c:v>#N/A</c:v>
                </c:pt>
                <c:pt idx="9">
                  <c:v>2.92</c:v>
                </c:pt>
              </c:numCache>
            </c:numRef>
          </c:val>
          <c:extLst>
            <c:ext xmlns:c16="http://schemas.microsoft.com/office/drawing/2014/chart" uri="{C3380CC4-5D6E-409C-BE32-E72D297353CC}">
              <c16:uniqueId val="{00000009-55AB-4C6E-9B82-157BE3FADFC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513</c:v>
                </c:pt>
                <c:pt idx="5">
                  <c:v>502</c:v>
                </c:pt>
                <c:pt idx="8">
                  <c:v>509</c:v>
                </c:pt>
                <c:pt idx="11">
                  <c:v>494</c:v>
                </c:pt>
                <c:pt idx="14">
                  <c:v>439</c:v>
                </c:pt>
              </c:numCache>
            </c:numRef>
          </c:val>
          <c:extLst>
            <c:ext xmlns:c16="http://schemas.microsoft.com/office/drawing/2014/chart" uri="{C3380CC4-5D6E-409C-BE32-E72D297353CC}">
              <c16:uniqueId val="{00000000-AB2C-4556-B91A-4EA518A2C7D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B2C-4556-B91A-4EA518A2C7D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33</c:v>
                </c:pt>
                <c:pt idx="3">
                  <c:v>33</c:v>
                </c:pt>
                <c:pt idx="6">
                  <c:v>33</c:v>
                </c:pt>
                <c:pt idx="9">
                  <c:v>33</c:v>
                </c:pt>
                <c:pt idx="12">
                  <c:v>0</c:v>
                </c:pt>
              </c:numCache>
            </c:numRef>
          </c:val>
          <c:extLst>
            <c:ext xmlns:c16="http://schemas.microsoft.com/office/drawing/2014/chart" uri="{C3380CC4-5D6E-409C-BE32-E72D297353CC}">
              <c16:uniqueId val="{00000002-AB2C-4556-B91A-4EA518A2C7D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27</c:v>
                </c:pt>
                <c:pt idx="3">
                  <c:v>16</c:v>
                </c:pt>
                <c:pt idx="6">
                  <c:v>16</c:v>
                </c:pt>
                <c:pt idx="9">
                  <c:v>15</c:v>
                </c:pt>
                <c:pt idx="12">
                  <c:v>2</c:v>
                </c:pt>
              </c:numCache>
            </c:numRef>
          </c:val>
          <c:extLst>
            <c:ext xmlns:c16="http://schemas.microsoft.com/office/drawing/2014/chart" uri="{C3380CC4-5D6E-409C-BE32-E72D297353CC}">
              <c16:uniqueId val="{00000003-AB2C-4556-B91A-4EA518A2C7D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84</c:v>
                </c:pt>
                <c:pt idx="3">
                  <c:v>86</c:v>
                </c:pt>
                <c:pt idx="6">
                  <c:v>90</c:v>
                </c:pt>
                <c:pt idx="9">
                  <c:v>109</c:v>
                </c:pt>
                <c:pt idx="12">
                  <c:v>97</c:v>
                </c:pt>
              </c:numCache>
            </c:numRef>
          </c:val>
          <c:extLst>
            <c:ext xmlns:c16="http://schemas.microsoft.com/office/drawing/2014/chart" uri="{C3380CC4-5D6E-409C-BE32-E72D297353CC}">
              <c16:uniqueId val="{00000004-AB2C-4556-B91A-4EA518A2C7D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B2C-4556-B91A-4EA518A2C7D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B2C-4556-B91A-4EA518A2C7D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561</c:v>
                </c:pt>
                <c:pt idx="3">
                  <c:v>548</c:v>
                </c:pt>
                <c:pt idx="6">
                  <c:v>542</c:v>
                </c:pt>
                <c:pt idx="9">
                  <c:v>535</c:v>
                </c:pt>
                <c:pt idx="12">
                  <c:v>475</c:v>
                </c:pt>
              </c:numCache>
            </c:numRef>
          </c:val>
          <c:extLst>
            <c:ext xmlns:c16="http://schemas.microsoft.com/office/drawing/2014/chart" uri="{C3380CC4-5D6E-409C-BE32-E72D297353CC}">
              <c16:uniqueId val="{00000007-AB2C-4556-B91A-4EA518A2C7D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192</c:v>
                </c:pt>
                <c:pt idx="2">
                  <c:v>#N/A</c:v>
                </c:pt>
                <c:pt idx="3">
                  <c:v>#N/A</c:v>
                </c:pt>
                <c:pt idx="4">
                  <c:v>181</c:v>
                </c:pt>
                <c:pt idx="5">
                  <c:v>#N/A</c:v>
                </c:pt>
                <c:pt idx="6">
                  <c:v>#N/A</c:v>
                </c:pt>
                <c:pt idx="7">
                  <c:v>172</c:v>
                </c:pt>
                <c:pt idx="8">
                  <c:v>#N/A</c:v>
                </c:pt>
                <c:pt idx="9">
                  <c:v>#N/A</c:v>
                </c:pt>
                <c:pt idx="10">
                  <c:v>198</c:v>
                </c:pt>
                <c:pt idx="11">
                  <c:v>#N/A</c:v>
                </c:pt>
                <c:pt idx="12">
                  <c:v>#N/A</c:v>
                </c:pt>
                <c:pt idx="13">
                  <c:v>135</c:v>
                </c:pt>
                <c:pt idx="14">
                  <c:v>#N/A</c:v>
                </c:pt>
              </c:numCache>
            </c:numRef>
          </c:val>
          <c:smooth val="0"/>
          <c:extLst>
            <c:ext xmlns:c16="http://schemas.microsoft.com/office/drawing/2014/chart" uri="{C3380CC4-5D6E-409C-BE32-E72D297353CC}">
              <c16:uniqueId val="{00000008-AB2C-4556-B91A-4EA518A2C7D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3322</c:v>
                </c:pt>
                <c:pt idx="5">
                  <c:v>3136</c:v>
                </c:pt>
                <c:pt idx="8">
                  <c:v>2990</c:v>
                </c:pt>
                <c:pt idx="11">
                  <c:v>2894</c:v>
                </c:pt>
                <c:pt idx="14">
                  <c:v>2884</c:v>
                </c:pt>
              </c:numCache>
            </c:numRef>
          </c:val>
          <c:extLst>
            <c:ext xmlns:c16="http://schemas.microsoft.com/office/drawing/2014/chart" uri="{C3380CC4-5D6E-409C-BE32-E72D297353CC}">
              <c16:uniqueId val="{00000000-BADC-4EE0-B07E-C5843989EB5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366</c:v>
                </c:pt>
                <c:pt idx="5">
                  <c:v>448</c:v>
                </c:pt>
                <c:pt idx="8">
                  <c:v>456</c:v>
                </c:pt>
                <c:pt idx="11">
                  <c:v>486</c:v>
                </c:pt>
                <c:pt idx="14">
                  <c:v>493</c:v>
                </c:pt>
              </c:numCache>
            </c:numRef>
          </c:val>
          <c:extLst>
            <c:ext xmlns:c16="http://schemas.microsoft.com/office/drawing/2014/chart" uri="{C3380CC4-5D6E-409C-BE32-E72D297353CC}">
              <c16:uniqueId val="{00000001-BADC-4EE0-B07E-C5843989EB5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1090</c:v>
                </c:pt>
                <c:pt idx="5">
                  <c:v>1219</c:v>
                </c:pt>
                <c:pt idx="8">
                  <c:v>1290</c:v>
                </c:pt>
                <c:pt idx="11">
                  <c:v>1243</c:v>
                </c:pt>
                <c:pt idx="14">
                  <c:v>1241</c:v>
                </c:pt>
              </c:numCache>
            </c:numRef>
          </c:val>
          <c:extLst>
            <c:ext xmlns:c16="http://schemas.microsoft.com/office/drawing/2014/chart" uri="{C3380CC4-5D6E-409C-BE32-E72D297353CC}">
              <c16:uniqueId val="{00000002-BADC-4EE0-B07E-C5843989EB5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ADC-4EE0-B07E-C5843989EB5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ADC-4EE0-B07E-C5843989EB5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ADC-4EE0-B07E-C5843989EB5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938</c:v>
                </c:pt>
                <c:pt idx="3">
                  <c:v>917</c:v>
                </c:pt>
                <c:pt idx="6">
                  <c:v>896</c:v>
                </c:pt>
                <c:pt idx="9">
                  <c:v>871</c:v>
                </c:pt>
                <c:pt idx="12">
                  <c:v>868</c:v>
                </c:pt>
              </c:numCache>
            </c:numRef>
          </c:val>
          <c:extLst>
            <c:ext xmlns:c16="http://schemas.microsoft.com/office/drawing/2014/chart" uri="{C3380CC4-5D6E-409C-BE32-E72D297353CC}">
              <c16:uniqueId val="{00000006-BADC-4EE0-B07E-C5843989EB5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69</c:v>
                </c:pt>
                <c:pt idx="3">
                  <c:v>53</c:v>
                </c:pt>
                <c:pt idx="6">
                  <c:v>37</c:v>
                </c:pt>
                <c:pt idx="9">
                  <c:v>22</c:v>
                </c:pt>
                <c:pt idx="12">
                  <c:v>19</c:v>
                </c:pt>
              </c:numCache>
            </c:numRef>
          </c:val>
          <c:extLst>
            <c:ext xmlns:c16="http://schemas.microsoft.com/office/drawing/2014/chart" uri="{C3380CC4-5D6E-409C-BE32-E72D297353CC}">
              <c16:uniqueId val="{00000007-BADC-4EE0-B07E-C5843989EB5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932</c:v>
                </c:pt>
                <c:pt idx="3">
                  <c:v>930</c:v>
                </c:pt>
                <c:pt idx="6">
                  <c:v>918</c:v>
                </c:pt>
                <c:pt idx="9">
                  <c:v>991</c:v>
                </c:pt>
                <c:pt idx="12">
                  <c:v>939</c:v>
                </c:pt>
              </c:numCache>
            </c:numRef>
          </c:val>
          <c:extLst>
            <c:ext xmlns:c16="http://schemas.microsoft.com/office/drawing/2014/chart" uri="{C3380CC4-5D6E-409C-BE32-E72D297353CC}">
              <c16:uniqueId val="{00000008-BADC-4EE0-B07E-C5843989EB5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95</c:v>
                </c:pt>
                <c:pt idx="3">
                  <c:v>64</c:v>
                </c:pt>
                <c:pt idx="6">
                  <c:v>32</c:v>
                </c:pt>
                <c:pt idx="9">
                  <c:v>0</c:v>
                </c:pt>
                <c:pt idx="12">
                  <c:v>0</c:v>
                </c:pt>
              </c:numCache>
            </c:numRef>
          </c:val>
          <c:extLst>
            <c:ext xmlns:c16="http://schemas.microsoft.com/office/drawing/2014/chart" uri="{C3380CC4-5D6E-409C-BE32-E72D297353CC}">
              <c16:uniqueId val="{00000009-BADC-4EE0-B07E-C5843989EB5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3619</c:v>
                </c:pt>
                <c:pt idx="3">
                  <c:v>3395</c:v>
                </c:pt>
                <c:pt idx="6">
                  <c:v>3073</c:v>
                </c:pt>
                <c:pt idx="9">
                  <c:v>2889</c:v>
                </c:pt>
                <c:pt idx="12">
                  <c:v>2828</c:v>
                </c:pt>
              </c:numCache>
            </c:numRef>
          </c:val>
          <c:extLst>
            <c:ext xmlns:c16="http://schemas.microsoft.com/office/drawing/2014/chart" uri="{C3380CC4-5D6E-409C-BE32-E72D297353CC}">
              <c16:uniqueId val="{0000000A-BADC-4EE0-B07E-C5843989EB5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875</c:v>
                </c:pt>
                <c:pt idx="2">
                  <c:v>#N/A</c:v>
                </c:pt>
                <c:pt idx="3">
                  <c:v>#N/A</c:v>
                </c:pt>
                <c:pt idx="4">
                  <c:v>556</c:v>
                </c:pt>
                <c:pt idx="5">
                  <c:v>#N/A</c:v>
                </c:pt>
                <c:pt idx="6">
                  <c:v>#N/A</c:v>
                </c:pt>
                <c:pt idx="7">
                  <c:v>220</c:v>
                </c:pt>
                <c:pt idx="8">
                  <c:v>#N/A</c:v>
                </c:pt>
                <c:pt idx="9">
                  <c:v>#N/A</c:v>
                </c:pt>
                <c:pt idx="10">
                  <c:v>150</c:v>
                </c:pt>
                <c:pt idx="11">
                  <c:v>#N/A</c:v>
                </c:pt>
                <c:pt idx="12">
                  <c:v>#N/A</c:v>
                </c:pt>
                <c:pt idx="13">
                  <c:v>35</c:v>
                </c:pt>
                <c:pt idx="14">
                  <c:v>#N/A</c:v>
                </c:pt>
              </c:numCache>
            </c:numRef>
          </c:val>
          <c:smooth val="0"/>
          <c:extLst>
            <c:ext xmlns:c16="http://schemas.microsoft.com/office/drawing/2014/chart" uri="{C3380CC4-5D6E-409C-BE32-E72D297353CC}">
              <c16:uniqueId val="{0000000B-BADC-4EE0-B07E-C5843989EB5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584</c:v>
                </c:pt>
                <c:pt idx="1">
                  <c:v>501</c:v>
                </c:pt>
                <c:pt idx="2">
                  <c:v>468</c:v>
                </c:pt>
              </c:numCache>
            </c:numRef>
          </c:val>
          <c:extLst>
            <c:ext xmlns:c16="http://schemas.microsoft.com/office/drawing/2014/chart" uri="{C3380CC4-5D6E-409C-BE32-E72D297353CC}">
              <c16:uniqueId val="{00000000-357C-4E14-9E36-98286748113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201</c:v>
                </c:pt>
                <c:pt idx="1">
                  <c:v>201</c:v>
                </c:pt>
                <c:pt idx="2">
                  <c:v>201</c:v>
                </c:pt>
              </c:numCache>
            </c:numRef>
          </c:val>
          <c:extLst>
            <c:ext xmlns:c16="http://schemas.microsoft.com/office/drawing/2014/chart" uri="{C3380CC4-5D6E-409C-BE32-E72D297353CC}">
              <c16:uniqueId val="{00000001-357C-4E14-9E36-98286748113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426</c:v>
                </c:pt>
                <c:pt idx="1">
                  <c:v>442</c:v>
                </c:pt>
                <c:pt idx="2">
                  <c:v>472</c:v>
                </c:pt>
              </c:numCache>
            </c:numRef>
          </c:val>
          <c:extLst>
            <c:ext xmlns:c16="http://schemas.microsoft.com/office/drawing/2014/chart" uri="{C3380CC4-5D6E-409C-BE32-E72D297353CC}">
              <c16:uniqueId val="{00000002-357C-4E14-9E36-98286748113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{E947E0A7-6ADB-4984-B1C3-ACCA27F5D6FF}</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A289-438C-B833-E14AD42BA82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{61602AD1-AFEC-48C8-9D2A-D633E0D3A4FB}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289-438C-B833-E14AD42BA82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{FC7C9E22-3DC2-4A52-8036-1A8B4EE8A40D}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289-438C-B833-E14AD42BA82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{3D23E309-B4A5-47BC-B17A-3454F1F7B498}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289-438C-B833-E14AD42BA82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{6D65B523-12D2-4666-B6D4-D52DD80CF270}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289-438C-B833-E14AD42BA82C}"/>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{2661D71A-A1C6-4525-A7BE-9EAAA7C748A5}</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A289-438C-B833-E14AD42BA82C}"/>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{C7368C8E-2A3E-4B7F-A100-F77144D8E064}</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A289-438C-B833-E14AD42BA82C}"/>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{C1D080E9-F61F-4684-B57C-4D947E16D218}</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A289-438C-B833-E14AD42BA82C}"/>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{6FD836E0-FA1C-42EE-B1D7-44B9533FA6DA}</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A289-438C-B833-E14AD42BA82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59.9</c:v>
                </c:pt>
                <c:pt idx="16">
                  <c:v>61.9</c:v>
                </c:pt>
                <c:pt idx="24">
                  <c:v>63.5</c:v>
                </c:pt>
              </c:numCache>
            </c:numRef>
          </c:xVal>
          <c:yVal>
            <c:numRef>
              <c:f>公会計指標分析・財政指標組合せ分析表!$BP$51:$DC$51</c:f>
              <c:numCache>
                <c:formatCode>#,##0.0;"▲ "#,##0.0</c:formatCode>
                <c:ptCount val="40"/>
                <c:pt idx="8">
                  <c:v>32.1</c:v>
                </c:pt>
                <c:pt idx="16">
                  <c:v>13</c:v>
                </c:pt>
                <c:pt idx="24">
                  <c:v>9.1</c:v>
                </c:pt>
              </c:numCache>
            </c:numRef>
          </c:yVal>
          <c:smooth val="0"/>
          <c:extLst>
            <c:ext xmlns:c16="http://schemas.microsoft.com/office/drawing/2014/chart" uri="{C3380CC4-5D6E-409C-BE32-E72D297353CC}">
              <c16:uniqueId val="{00000009-A289-438C-B833-E14AD42BA82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{A2126621-CAC5-4D49-8AED-EEEF4F0E4943}</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A289-438C-B833-E14AD42BA82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{9B841CD9-09B2-48A2-8023-1CD4D68677EE}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289-438C-B833-E14AD42BA82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{37B32F45-AC28-4FFF-BB13-747FA91A42E4}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289-438C-B833-E14AD42BA82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{7E6C2722-1DCE-4373-B774-C037F45C131D}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289-438C-B833-E14AD42BA82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{48F8D99A-C9BB-4C52-80DB-A68D276F9BFA}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289-438C-B833-E14AD42BA82C}"/>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{A3A20690-0DE2-4439-B3FC-DC18C821755A}</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A289-438C-B833-E14AD42BA82C}"/>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{33E9779B-B43A-4C26-AD49-C84C943AC2BA}</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A289-438C-B833-E14AD42BA82C}"/>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{6B3B8291-9845-4D54-A84D-D434BC56E227}</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A289-438C-B833-E14AD42BA82C}"/>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{1A524B7D-7AA0-4FBE-BDBE-A0FA763EB59D}</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A289-438C-B833-E14AD42BA82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54.2</c:v>
                </c:pt>
                <c:pt idx="16">
                  <c:v>56.3</c:v>
                </c:pt>
                <c:pt idx="24">
                  <c:v>57.6</c:v>
                </c:pt>
              </c:numCache>
            </c:numRef>
          </c:xVal>
          <c:yVal>
            <c:numRef>
              <c:f>公会計指標分析・財政指標組合せ分析表!$BP$55:$DC$55</c:f>
              <c:numCache>
                <c:formatCode>#,##0.0;"▲ "#,##0.0</c:formatCode>
                <c:ptCount val="40"/>
                <c:pt idx="8">
                  <c:v>0</c:v>
                </c:pt>
                <c:pt idx="16">
                  <c:v>0</c:v>
                </c:pt>
                <c:pt idx="24">
                  <c:v>0</c:v>
                </c:pt>
              </c:numCache>
            </c:numRef>
          </c:yVal>
          <c:smooth val="0"/>
          <c:extLst>
            <c:ext xmlns:c16="http://schemas.microsoft.com/office/drawing/2014/chart" uri="{C3380CC4-5D6E-409C-BE32-E72D297353CC}">
              <c16:uniqueId val="{00000013-A289-438C-B833-E14AD42BA82C}"/>
            </c:ext>
          </c:extLst>
        </c:ser>
        <c:dLbls>
          <c:showLegendKey val="0"/>
          <c:showVal val="1"/>
          <c:showCatName val="0"/>
          <c:showSerName val="0"/>
          <c:showPercent val="0"/>
          <c:showBubbleSize val="0"/>
        </c:dLbls>
        <c:axId val="46179840"/>
        <c:axId val="46181760"/>
      </c:scatterChart>
      <c:valAx>
        <c:axId val="46179840"/>
        <c:scaling>
          <c:orientation val="minMax"/>
          <c:max val="64.3"/>
          <c:min val="53.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38"/>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4"/>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{0F1FF4CE-36F2-4A3D-B04D-F5141CB26646}</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DD4B-4300-B78C-E7F5E1DD772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{88F9CB81-FB2C-4314-9CBD-550062BD8D60}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D4B-4300-B78C-E7F5E1DD772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{D29A7677-DF4B-4D7F-850F-CC0CC079780B}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D4B-4300-B78C-E7F5E1DD772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{708BE91D-9103-4078-86CA-94A2F0FA61D4}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D4B-4300-B78C-E7F5E1DD772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{1DC9D769-9756-4BC7-A182-BE257FD09864}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D4B-4300-B78C-E7F5E1DD7728}"/>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{CECC5D69-81B0-444B-9D83-F725457414E5}</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DD4B-4300-B78C-E7F5E1DD7728}"/>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{E43CC028-7E3A-4DF5-969F-1D7C2C59EB37}</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DD4B-4300-B78C-E7F5E1DD7728}"/>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{8E9B8F50-6CDC-418F-A63F-9C627AD36505}</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DD4B-4300-B78C-E7F5E1DD7728}"/>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{FDFCE16D-197A-4436-9D5B-5031E34D4096}</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DD4B-4300-B78C-E7F5E1DD772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c:v>
                </c:pt>
                <c:pt idx="8">
                  <c:v>11.7</c:v>
                </c:pt>
                <c:pt idx="16">
                  <c:v>10.7</c:v>
                </c:pt>
                <c:pt idx="24">
                  <c:v>10.8</c:v>
                </c:pt>
                <c:pt idx="32">
                  <c:v>10.199999999999999</c:v>
                </c:pt>
              </c:numCache>
            </c:numRef>
          </c:xVal>
          <c:yVal>
            <c:numRef>
              <c:f>公会計指標分析・財政指標組合せ分析表!$BP$73:$DC$73</c:f>
              <c:numCache>
                <c:formatCode>#,##0.0;"▲ "#,##0.0</c:formatCode>
                <c:ptCount val="40"/>
                <c:pt idx="0">
                  <c:v>53</c:v>
                </c:pt>
                <c:pt idx="8">
                  <c:v>32.1</c:v>
                </c:pt>
                <c:pt idx="16">
                  <c:v>13</c:v>
                </c:pt>
                <c:pt idx="24">
                  <c:v>9.1</c:v>
                </c:pt>
                <c:pt idx="32">
                  <c:v>2.1</c:v>
                </c:pt>
              </c:numCache>
            </c:numRef>
          </c:yVal>
          <c:smooth val="0"/>
          <c:extLst>
            <c:ext xmlns:c16="http://schemas.microsoft.com/office/drawing/2014/chart" uri="{C3380CC4-5D6E-409C-BE32-E72D297353CC}">
              <c16:uniqueId val="{00000009-DD4B-4300-B78C-E7F5E1DD772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{2ABB9079-78EF-4E6F-8B3D-0251CD6DA69E}</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DD4B-4300-B78C-E7F5E1DD772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{C597887A-084F-4305-8C14-F25F8878F018}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D4B-4300-B78C-E7F5E1DD772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{DB5E2375-2E88-4202-A660-5990195261CF}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D4B-4300-B78C-E7F5E1DD772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{79043B75-B52B-4B81-82D2-169740CFA533}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D4B-4300-B78C-E7F5E1DD772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{E0C90573-B551-49A6-9218-F480DDF640B3}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D4B-4300-B78C-E7F5E1DD7728}"/>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{A0B526BF-5C5E-4D15-BA16-EDFAF587D55A}</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DD4B-4300-B78C-E7F5E1DD7728}"/>
                </c:ext>
              </c:extLst>
            </c:dLbl>
            <c:dLbl>
              <c:idx val="16"/>
              <c:layout>
                <c:manualLayout>
                  <c:x val="-3.1697991619110633E-2"/>
                  <c:y val="-4.3495921315535931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{820BD8E7-2641-476C-AAEA-7484E7EC9E00}</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DD4B-4300-B78C-E7F5E1DD7728}"/>
                </c:ext>
              </c:extLst>
            </c:dLbl>
            <c:dLbl>
              <c:idx val="24"/>
              <c:layout>
                <c:manualLayout>
                  <c:x val="-4.5160355153971293E-2"/>
                  <c:y val="-6.2416647087793951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{514E3BB2-6E14-4759-8F8F-5E6D6C20EAB7}</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DD4B-4300-B78C-E7F5E1DD7728}"/>
                </c:ext>
              </c:extLst>
            </c:dLbl>
            <c:dLbl>
              <c:idx val="32"/>
              <c:layout>
                <c:manualLayout>
                  <c:x val="-1.8235628084249993E-2"/>
                  <c:y val="-8.1337372860052048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{2B7F0D79-078B-4822-B82F-CBE5E6A2607A}</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DD4B-4300-B78C-E7F5E1DD772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8.1999999999999993</c:v>
                </c:pt>
                <c:pt idx="8">
                  <c:v>7.8</c:v>
                </c:pt>
                <c:pt idx="16">
                  <c:v>7.4</c:v>
                </c:pt>
                <c:pt idx="24">
                  <c:v>7.1</c:v>
                </c:pt>
                <c:pt idx="32">
                  <c:v>7.1</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DD4B-4300-B78C-E7F5E1DD7728}"/>
            </c:ext>
          </c:extLst>
        </c:ser>
        <c:dLbls>
          <c:showLegendKey val="0"/>
          <c:showVal val="1"/>
          <c:showCatName val="0"/>
          <c:showSerName val="0"/>
          <c:showPercent val="0"/>
          <c:showBubbleSize val="0"/>
        </c:dLbls>
        <c:axId val="84219776"/>
        <c:axId val="84234240"/>
      </c:scatterChart>
      <c:valAx>
        <c:axId val="84219776"/>
        <c:scaling>
          <c:orientation val="minMax"/>
          <c:max val="13.5"/>
          <c:min val="6.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62"/>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7"/>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北海道妹背牛町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元利償還金については、平成２２年度に公債費償還額がピークを迎えた後は減少している一方、公営企業債の元利償還金に対する繰入金は増えている。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算入公債費等でも、事業費補正での交付税算入が減少はしたが、結果的に平成３０年度の実質公債費比率の分子は減少した。</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北海道妹背牛町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一般会計等に係る地方債の現在高は、毎年平均２００百万円程減少している。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また他の将来負担額では、公営企業債等繰入見込額でＨ２９に一旦増加はしているが、全体では減少している。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充当可能財源等でも、地方債の現在高に比例し基準財政需要額算入見込額は減少しているが、充当可能基金は横這いとなっており、結果的に将来負担比率の分子は減少傾向にある。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北海道妹背牛町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の増加により、ふるさと妹背牛応援基金に繰入との差引で５７百万円を積み立てた一方、平成３０年度に一時的な町道補修にかかる財源として、財政調整基金より３３百万円の取り崩しを行った事もあり、基金全体としては３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短期的には、ふるさと妹背牛応援基金への積立てにより増加の予定だが、中長期的には一時的な収支不足による財政調整基金の取り崩しも予想される。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国営土地改良事業費償還基金：国営土地改良事業費償還の財源に充てる。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ふるさと妹背牛応援基金：寄附者の意向を反映させた事業に要する費用に充てる。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農業振興基金：農業の振興を図るための財源に充てる。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育英基金：必要に応じて基金の一部を奨学資金貸付金に費消する。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過疎地域自立促進基金：過疎地域の自立促進に資する事業費用に充てる。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国営土地改良事業費償還基金：利子および一般財源の積立により２百万円の増となった。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ふるさと妹背牛応援基金：利子及び寄附金の積立による増と繰入による減により差引５７百万円の増となった。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農業振興基金：利子及びＪＡ負担金の増と繰入による減により差引１百万円の増となった。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国営土地改良事業費償還基金：事業費償還の財源に充てる。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ふるさと妹背牛応援基金：寄附者の意向を反映させた事業に充てる。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農業振興基金：事業費償還の財源に充てる。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育英基金：必要に応じて基金の一部を奨学資金貸付金に費消する。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過疎地域自立促進基金：過疎地域の自立促進に資する事業に充てる。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平成３０年度に一時的な町道補修にかかる財源として３３百万円の取り崩しを行った。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一時的な収支不足への備え等のため、過去の実績等を踏まえ、５００百万円程度を目途に積み立てることとしている。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平成３０年度は利子積立のみのため微増となった。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毎年度の起債償還額は、今後も減少する見込みであり、当面は利子積立のみを行い取り崩しの予定は無し。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221D0693-D170-47D5-8DAE-F48FC864540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FE40347C-E40A-4F81-8148-D7B147B3630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EC0E6592-210E-4213-8D86-8DCCA7AD618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D07AC950-D317-4AFF-A4F8-40955436467E}"/>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7E5F238A-5838-4C02-8B78-432E7691CE6E}"/>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6E466019-12D6-4C7C-8EB8-BBEC2CBB8E2E}"/>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北海道妹背牛町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E4C5EE7E-1CA3-45FB-93B5-99CC4A374845}"/>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857CD638-65DE-489E-8B44-703C6374803C}"/>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C6406C98-DB5F-4EBE-B734-C834C01D1C84}"/>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FFE41147-B173-40ED-A806-8F302CE89B13}"/>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78572C34-0C36-4976-A2FC-FC5545276447}"/>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D659CDE4-15D8-41A0-9E40-06468C57C42B}"/>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2,976
2,938
48.64
3,726,702
3,669,048
57,654
1,969,842
2,827,517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3708CEF-6B18-4898-93CC-A009A361B927}"/>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62EB0B2C-05A9-456E-8F68-DD37314E760E}"/>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C9B45B03-D60D-4F05-96E5-FC1A54981CEE}"/>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E8DE29E8-547A-42C8-8451-7DE0C6DCE15B}"/>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C1A7DF87-F0F0-44ED-B29D-2963A45ACD7B}"/>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DA46F40D-2CB1-4FCF-86A7-E37FE3858867}"/>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A800EB5-086A-4589-A488-2E0E586BC54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AE0ACE1-A24E-426C-ACAC-8F6EA86DE47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604A9D62-AE6F-4DFC-A842-45B9126C4314}"/>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362A6AFD-5F22-4108-A3FE-B10A7C8E64A4}"/>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27789150-430A-4F7C-8310-16A5C1FBD5E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171D7D1B-771F-494C-BC87-7D2AAE5D5A89}"/>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5ED1906-AA8A-460E-B9AC-DB8251AD027B}"/>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A6AA005E-62B6-46A3-8EA2-937C4361B8CD}"/>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FC4F7B9E-1043-4312-9362-01F14E883D28}"/>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52561DC4-DBB3-4123-865B-D61C4E5B00CE}"/>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DE3282BF-62B1-43F2-8E66-47E5652F2429}"/>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a:extLst>
            <a:ext uri="{FF2B5EF4-FFF2-40B4-BE49-F238E27FC236}">
              <a16:creationId xmlns:a16="http://schemas.microsoft.com/office/drawing/2014/main" id="{FE5451F9-1D79-4F08-BF69-19DFD3D371F8}"/>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a:extLst>
            <a:ext uri="{FF2B5EF4-FFF2-40B4-BE49-F238E27FC236}">
              <a16:creationId xmlns:a16="http://schemas.microsoft.com/office/drawing/2014/main" id="{D87631A0-BCDE-4E25-90B7-DB70B2F67D4D}"/>
            </a:ext>
          </a:extLst>
        </xdr:cNvPr>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a:extLst>
            <a:ext uri="{FF2B5EF4-FFF2-40B4-BE49-F238E27FC236}">
              <a16:creationId xmlns:a16="http://schemas.microsoft.com/office/drawing/2014/main" id="{1C53D99D-C88A-443D-8211-71A697BEF881}"/>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a:extLst>
            <a:ext uri="{FF2B5EF4-FFF2-40B4-BE49-F238E27FC236}">
              <a16:creationId xmlns:a16="http://schemas.microsoft.com/office/drawing/2014/main" id="{68D3CA13-46E5-49E7-B4D9-BA4D94714271}"/>
            </a:ext>
          </a:extLst>
        </xdr:cNvPr>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a:extLst>
            <a:ext uri="{FF2B5EF4-FFF2-40B4-BE49-F238E27FC236}">
              <a16:creationId xmlns:a16="http://schemas.microsoft.com/office/drawing/2014/main" id="{FDF1D468-1C8C-4AC0-ABB8-24949CE8DDCC}"/>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a:extLst>
            <a:ext uri="{FF2B5EF4-FFF2-40B4-BE49-F238E27FC236}">
              <a16:creationId xmlns:a16="http://schemas.microsoft.com/office/drawing/2014/main" id="{4A4A69A6-3EAF-4D0A-803B-EB0609B9EB83}"/>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a:extLst>
            <a:ext uri="{FF2B5EF4-FFF2-40B4-BE49-F238E27FC236}">
              <a16:creationId xmlns:a16="http://schemas.microsoft.com/office/drawing/2014/main" id="{E3097E8D-2207-457E-BB4A-B04A59CB7EAA}"/>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a:extLst>
            <a:ext uri="{FF2B5EF4-FFF2-40B4-BE49-F238E27FC236}">
              <a16:creationId xmlns:a16="http://schemas.microsoft.com/office/drawing/2014/main" id="{CF9BD293-5629-4882-A8D3-624F838DF881}"/>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a:extLst>
            <a:ext uri="{FF2B5EF4-FFF2-40B4-BE49-F238E27FC236}">
              <a16:creationId xmlns:a16="http://schemas.microsoft.com/office/drawing/2014/main" id="{F7D3B941-90BE-4943-BCE2-CA3AAB52E57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a:extLst>
            <a:ext uri="{FF2B5EF4-FFF2-40B4-BE49-F238E27FC236}">
              <a16:creationId xmlns:a16="http://schemas.microsoft.com/office/drawing/2014/main" id="{B6B3EA86-91C1-449D-B090-84314B440B77}"/>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a:extLst>
            <a:ext uri="{FF2B5EF4-FFF2-40B4-BE49-F238E27FC236}">
              <a16:creationId xmlns:a16="http://schemas.microsoft.com/office/drawing/2014/main" id="{2C5BAA28-79F1-4B2D-99C0-8AD6C38BBCE9}"/>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a:extLst>
            <a:ext uri="{FF2B5EF4-FFF2-40B4-BE49-F238E27FC236}">
              <a16:creationId xmlns:a16="http://schemas.microsoft.com/office/drawing/2014/main" id="{0E95DB0B-7E6B-462B-AA7F-7706288147EA}"/>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a:extLst>
            <a:ext uri="{FF2B5EF4-FFF2-40B4-BE49-F238E27FC236}">
              <a16:creationId xmlns:a16="http://schemas.microsoft.com/office/drawing/2014/main" id="{85705265-5D5E-4800-BD06-003554B9A117}"/>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DA3B5011-26AD-491C-B3F4-C30C12DD5DC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F4FD437E-EB2B-491D-A6E9-FA8991536FAC}"/>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1D6A431D-F7FE-4718-85EA-633CA03FAA6B}"/>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a16="http://schemas.microsoft.com/office/drawing/2014/main" id="{0DF555BD-054F-4368-8CEF-9E1CE83FBBA1}"/>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有形固定資産減価償却率は類似団体より高い水準にあるが、今後も保有又は管理する公共施設等の総量を見極めながら、必要とされる公共施設等を適正な状態で計画的に維持管理・修繕・更新等を行う。</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id="{AAE19C97-67F7-4218-BE7A-3BB234A4767F}"/>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id="{8EE731C2-92C3-402C-B585-F4D7A2FF2E59}"/>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a:extLst>
            <a:ext uri="{FF2B5EF4-FFF2-40B4-BE49-F238E27FC236}">
              <a16:creationId xmlns:a16="http://schemas.microsoft.com/office/drawing/2014/main" id="{CB065ACB-F7FD-461D-8CC2-CB2E55A38363}"/>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a:extLst>
            <a:ext uri="{FF2B5EF4-FFF2-40B4-BE49-F238E27FC236}">
              <a16:creationId xmlns:a16="http://schemas.microsoft.com/office/drawing/2014/main" id="{E8654AE2-4FAC-401F-9725-8A0910DC5782}"/>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a:extLst>
            <a:ext uri="{FF2B5EF4-FFF2-40B4-BE49-F238E27FC236}">
              <a16:creationId xmlns:a16="http://schemas.microsoft.com/office/drawing/2014/main" id="{C0D3907E-B9EE-433C-8B73-864D78BD13CF}"/>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a:extLst>
            <a:ext uri="{FF2B5EF4-FFF2-40B4-BE49-F238E27FC236}">
              <a16:creationId xmlns:a16="http://schemas.microsoft.com/office/drawing/2014/main" id="{72EB1513-E1EC-477A-A07A-4129E57848CA}"/>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a:extLst>
            <a:ext uri="{FF2B5EF4-FFF2-40B4-BE49-F238E27FC236}">
              <a16:creationId xmlns:a16="http://schemas.microsoft.com/office/drawing/2014/main" id="{78318780-07A3-490F-B3AE-B81182C8BEB6}"/>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a:extLst>
            <a:ext uri="{FF2B5EF4-FFF2-40B4-BE49-F238E27FC236}">
              <a16:creationId xmlns:a16="http://schemas.microsoft.com/office/drawing/2014/main" id="{4AB6F060-2A80-48E0-86FE-A35F4D75878A}"/>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a:extLst>
            <a:ext uri="{FF2B5EF4-FFF2-40B4-BE49-F238E27FC236}">
              <a16:creationId xmlns:a16="http://schemas.microsoft.com/office/drawing/2014/main" id="{E28D26AA-413A-45D3-B78A-8994F4C4F39D}"/>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a:extLst>
            <a:ext uri="{FF2B5EF4-FFF2-40B4-BE49-F238E27FC236}">
              <a16:creationId xmlns:a16="http://schemas.microsoft.com/office/drawing/2014/main" id="{27C0902F-2FCE-49A5-82DB-8A75E82227E5}"/>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a:extLst>
            <a:ext uri="{FF2B5EF4-FFF2-40B4-BE49-F238E27FC236}">
              <a16:creationId xmlns:a16="http://schemas.microsoft.com/office/drawing/2014/main" id="{EC09111C-2564-47DB-A4A0-27B9728FC6DF}"/>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a:extLst>
            <a:ext uri="{FF2B5EF4-FFF2-40B4-BE49-F238E27FC236}">
              <a16:creationId xmlns:a16="http://schemas.microsoft.com/office/drawing/2014/main" id="{0398D1BE-B365-45B1-BCDF-DF0BCCC9433E}"/>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a:extLst>
            <a:ext uri="{FF2B5EF4-FFF2-40B4-BE49-F238E27FC236}">
              <a16:creationId xmlns:a16="http://schemas.microsoft.com/office/drawing/2014/main" id="{5300FF55-ECA3-4AE9-AA7A-9DE5BCB26274}"/>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a:extLst>
            <a:ext uri="{FF2B5EF4-FFF2-40B4-BE49-F238E27FC236}">
              <a16:creationId xmlns:a16="http://schemas.microsoft.com/office/drawing/2014/main" id="{0270E84A-FA7B-4F43-A140-1C0E84712969}"/>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a:extLst>
            <a:ext uri="{FF2B5EF4-FFF2-40B4-BE49-F238E27FC236}">
              <a16:creationId xmlns:a16="http://schemas.microsoft.com/office/drawing/2014/main" id="{3B3BFF42-D9C1-40C4-8464-952DDDA32E1D}"/>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a:extLst>
            <a:ext uri="{FF2B5EF4-FFF2-40B4-BE49-F238E27FC236}">
              <a16:creationId xmlns:a16="http://schemas.microsoft.com/office/drawing/2014/main" id="{4868BFD8-CD43-470E-A87E-1CCC503A0C3D}"/>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a:extLst>
            <a:ext uri="{FF2B5EF4-FFF2-40B4-BE49-F238E27FC236}">
              <a16:creationId xmlns:a16="http://schemas.microsoft.com/office/drawing/2014/main" id="{05E51763-EA3A-430B-9CB0-E04394896A5C}"/>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a:extLst>
            <a:ext uri="{FF2B5EF4-FFF2-40B4-BE49-F238E27FC236}">
              <a16:creationId xmlns:a16="http://schemas.microsoft.com/office/drawing/2014/main" id="{BA87C6AF-06D9-4765-ADC2-FA0B1D61CA6B}"/>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24221</xdr:rowOff>
    </xdr:from>
    <xdr:to>
      <xdr:col>23</xdr:col>
      <xdr:colOff>85090</xdr:colOff>
      <xdr:row>35</xdr:row>
      <xdr:rowOff>28212</xdr:rowOff>
    </xdr:to>
    <xdr:cxnSp macro="">
      <xdr:nvCxnSpPr>
        <xdr:cNvPr id="66" name="直線コネクタ 65">
          <a:extLst>
            <a:ext uri="{FF2B5EF4-FFF2-40B4-BE49-F238E27FC236}">
              <a16:creationId xmlns:a16="http://schemas.microsoft.com/office/drawing/2014/main" id="{7659DA7A-378C-4DCD-9506-050042F26E01}"/>
            </a:ext>
          </a:extLst>
        </xdr:cNvPr>
        <xdr:cNvCxnSpPr/>
      </xdr:nvCxnSpPr>
      <xdr:spPr>
        <a:xfrm flipV="1">
          <a:off x="4760595" y="5424896"/>
          <a:ext cx="1270" cy="1375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32039</xdr:rowOff>
    </xdr:from>
    <xdr:ext cx="405111" cy="259045"/>
    <xdr:sp macro="" textlink="">
      <xdr:nvSpPr>
        <xdr:cNvPr id="67" name="有形固定資産減価償却率最小値テキスト">
          <a:extLst>
            <a:ext uri="{FF2B5EF4-FFF2-40B4-BE49-F238E27FC236}">
              <a16:creationId xmlns:a16="http://schemas.microsoft.com/office/drawing/2014/main" id="{5C642726-4AEE-43F5-B538-2A485E829AA8}"/>
            </a:ext>
          </a:extLst>
        </xdr:cNvPr>
        <xdr:cNvSpPr txBox="1"/>
      </xdr:nvSpPr>
      <xdr:spPr>
        <a:xfrm>
          <a:off x="4813300" y="6804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28212</xdr:rowOff>
    </xdr:from>
    <xdr:to>
      <xdr:col>23</xdr:col>
      <xdr:colOff>174625</xdr:colOff>
      <xdr:row>35</xdr:row>
      <xdr:rowOff>28212</xdr:rowOff>
    </xdr:to>
    <xdr:cxnSp macro="">
      <xdr:nvCxnSpPr>
        <xdr:cNvPr id="68" name="直線コネクタ 67">
          <a:extLst>
            <a:ext uri="{FF2B5EF4-FFF2-40B4-BE49-F238E27FC236}">
              <a16:creationId xmlns:a16="http://schemas.microsoft.com/office/drawing/2014/main" id="{51D0836D-0128-4279-85F8-8298C5D6B82B}"/>
            </a:ext>
          </a:extLst>
        </xdr:cNvPr>
        <xdr:cNvCxnSpPr/>
      </xdr:nvCxnSpPr>
      <xdr:spPr>
        <a:xfrm>
          <a:off x="4673600" y="6800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142348</xdr:rowOff>
    </xdr:from>
    <xdr:ext cx="405111" cy="259045"/>
    <xdr:sp macro="" textlink="">
      <xdr:nvSpPr>
        <xdr:cNvPr id="69" name="有形固定資産減価償却率最大値テキスト">
          <a:extLst>
            <a:ext uri="{FF2B5EF4-FFF2-40B4-BE49-F238E27FC236}">
              <a16:creationId xmlns:a16="http://schemas.microsoft.com/office/drawing/2014/main" id="{EC5CFF5B-4450-40DC-AC62-8659C2E51633}"/>
            </a:ext>
          </a:extLst>
        </xdr:cNvPr>
        <xdr:cNvSpPr txBox="1"/>
      </xdr:nvSpPr>
      <xdr:spPr>
        <a:xfrm>
          <a:off x="4813300" y="5200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24221</xdr:rowOff>
    </xdr:from>
    <xdr:to>
      <xdr:col>23</xdr:col>
      <xdr:colOff>174625</xdr:colOff>
      <xdr:row>27</xdr:row>
      <xdr:rowOff>24221</xdr:rowOff>
    </xdr:to>
    <xdr:cxnSp macro="">
      <xdr:nvCxnSpPr>
        <xdr:cNvPr id="70" name="直線コネクタ 69">
          <a:extLst>
            <a:ext uri="{FF2B5EF4-FFF2-40B4-BE49-F238E27FC236}">
              <a16:creationId xmlns:a16="http://schemas.microsoft.com/office/drawing/2014/main" id="{FDDA1BE4-83F6-4434-8BE5-EFF773153FFF}"/>
            </a:ext>
          </a:extLst>
        </xdr:cNvPr>
        <xdr:cNvCxnSpPr/>
      </xdr:nvCxnSpPr>
      <xdr:spPr>
        <a:xfrm>
          <a:off x="4673600" y="5424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102433</xdr:rowOff>
    </xdr:from>
    <xdr:ext cx="405111" cy="259045"/>
    <xdr:sp macro="" textlink="">
      <xdr:nvSpPr>
        <xdr:cNvPr id="71" name="有形固定資産減価償却率平均値テキスト">
          <a:extLst>
            <a:ext uri="{FF2B5EF4-FFF2-40B4-BE49-F238E27FC236}">
              <a16:creationId xmlns:a16="http://schemas.microsoft.com/office/drawing/2014/main" id="{EAC6965F-AAF1-4849-9EE5-DBB191F0FC99}"/>
            </a:ext>
          </a:extLst>
        </xdr:cNvPr>
        <xdr:cNvSpPr txBox="1"/>
      </xdr:nvSpPr>
      <xdr:spPr>
        <a:xfrm>
          <a:off x="4813300" y="58460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124006</xdr:rowOff>
    </xdr:from>
    <xdr:to>
      <xdr:col>23</xdr:col>
      <xdr:colOff>136525</xdr:colOff>
      <xdr:row>30</xdr:row>
      <xdr:rowOff>54156</xdr:rowOff>
    </xdr:to>
    <xdr:sp macro="" textlink="">
      <xdr:nvSpPr>
        <xdr:cNvPr id="72" name="フローチャート: 判断 71">
          <a:extLst>
            <a:ext uri="{FF2B5EF4-FFF2-40B4-BE49-F238E27FC236}">
              <a16:creationId xmlns:a16="http://schemas.microsoft.com/office/drawing/2014/main" id="{DC631997-4205-484C-8B1C-9334275E52B9}"/>
            </a:ext>
          </a:extLst>
        </xdr:cNvPr>
        <xdr:cNvSpPr/>
      </xdr:nvSpPr>
      <xdr:spPr>
        <a:xfrm>
          <a:off x="4711700" y="5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157933</xdr:rowOff>
    </xdr:from>
    <xdr:to>
      <xdr:col>19</xdr:col>
      <xdr:colOff>187325</xdr:colOff>
      <xdr:row>30</xdr:row>
      <xdr:rowOff>88083</xdr:rowOff>
    </xdr:to>
    <xdr:sp macro="" textlink="">
      <xdr:nvSpPr>
        <xdr:cNvPr id="73" name="フローチャート: 判断 72">
          <a:extLst>
            <a:ext uri="{FF2B5EF4-FFF2-40B4-BE49-F238E27FC236}">
              <a16:creationId xmlns:a16="http://schemas.microsoft.com/office/drawing/2014/main" id="{D4518B25-1A2B-41B6-9D79-3650BF38916C}"/>
            </a:ext>
          </a:extLst>
        </xdr:cNvPr>
        <xdr:cNvSpPr/>
      </xdr:nvSpPr>
      <xdr:spPr>
        <a:xfrm>
          <a:off x="4000500" y="590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26579</xdr:rowOff>
    </xdr:from>
    <xdr:to>
      <xdr:col>15</xdr:col>
      <xdr:colOff>187325</xdr:colOff>
      <xdr:row>30</xdr:row>
      <xdr:rowOff>128179</xdr:rowOff>
    </xdr:to>
    <xdr:sp macro="" textlink="">
      <xdr:nvSpPr>
        <xdr:cNvPr id="74" name="フローチャート: 判断 73">
          <a:extLst>
            <a:ext uri="{FF2B5EF4-FFF2-40B4-BE49-F238E27FC236}">
              <a16:creationId xmlns:a16="http://schemas.microsoft.com/office/drawing/2014/main" id="{FDB4DA27-B9CD-414A-A2C6-F0078E25DDE5}"/>
            </a:ext>
          </a:extLst>
        </xdr:cNvPr>
        <xdr:cNvSpPr/>
      </xdr:nvSpPr>
      <xdr:spPr>
        <a:xfrm>
          <a:off x="3238500" y="594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91349</xdr:rowOff>
    </xdr:from>
    <xdr:to>
      <xdr:col>11</xdr:col>
      <xdr:colOff>187325</xdr:colOff>
      <xdr:row>31</xdr:row>
      <xdr:rowOff>21499</xdr:rowOff>
    </xdr:to>
    <xdr:sp macro="" textlink="">
      <xdr:nvSpPr>
        <xdr:cNvPr id="75" name="フローチャート: 判断 74">
          <a:extLst>
            <a:ext uri="{FF2B5EF4-FFF2-40B4-BE49-F238E27FC236}">
              <a16:creationId xmlns:a16="http://schemas.microsoft.com/office/drawing/2014/main" id="{A296A410-9ABA-4984-8594-9A7412C6F163}"/>
            </a:ext>
          </a:extLst>
        </xdr:cNvPr>
        <xdr:cNvSpPr/>
      </xdr:nvSpPr>
      <xdr:spPr>
        <a:xfrm>
          <a:off x="2476500" y="600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31E8D30-E8A6-4513-AE94-028265B5BD24}"/>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515572D9-5808-43E3-A235-CEE15EB040FC}"/>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B9D925BA-B043-4E1E-88AD-77A8751A4A93}"/>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70D454C5-4CB8-4ACA-B163-060263BAF0F8}"/>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DE3F86FC-CB01-4BE2-A537-C1D006B6F1EA}"/>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147411</xdr:rowOff>
    </xdr:from>
    <xdr:to>
      <xdr:col>19</xdr:col>
      <xdr:colOff>187325</xdr:colOff>
      <xdr:row>29</xdr:row>
      <xdr:rowOff>77561</xdr:rowOff>
    </xdr:to>
    <xdr:sp macro="" textlink="">
      <xdr:nvSpPr>
        <xdr:cNvPr id="81" name="楕円 80">
          <a:extLst>
            <a:ext uri="{FF2B5EF4-FFF2-40B4-BE49-F238E27FC236}">
              <a16:creationId xmlns:a16="http://schemas.microsoft.com/office/drawing/2014/main" id="{C532D233-5E68-4997-A41B-B600BD2AA0F6}"/>
            </a:ext>
          </a:extLst>
        </xdr:cNvPr>
        <xdr:cNvSpPr/>
      </xdr:nvSpPr>
      <xdr:spPr>
        <a:xfrm>
          <a:off x="4000500" y="571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25309</xdr:rowOff>
    </xdr:from>
    <xdr:to>
      <xdr:col>15</xdr:col>
      <xdr:colOff>187325</xdr:colOff>
      <xdr:row>29</xdr:row>
      <xdr:rowOff>126909</xdr:rowOff>
    </xdr:to>
    <xdr:sp macro="" textlink="">
      <xdr:nvSpPr>
        <xdr:cNvPr id="82" name="楕円 81">
          <a:extLst>
            <a:ext uri="{FF2B5EF4-FFF2-40B4-BE49-F238E27FC236}">
              <a16:creationId xmlns:a16="http://schemas.microsoft.com/office/drawing/2014/main" id="{FF350830-7796-41C5-88BC-0672D56DA4DB}"/>
            </a:ext>
          </a:extLst>
        </xdr:cNvPr>
        <xdr:cNvSpPr/>
      </xdr:nvSpPr>
      <xdr:spPr>
        <a:xfrm>
          <a:off x="3238500" y="5768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26761</xdr:rowOff>
    </xdr:from>
    <xdr:to>
      <xdr:col>19</xdr:col>
      <xdr:colOff>136525</xdr:colOff>
      <xdr:row>29</xdr:row>
      <xdr:rowOff>76109</xdr:rowOff>
    </xdr:to>
    <xdr:cxnSp macro="">
      <xdr:nvCxnSpPr>
        <xdr:cNvPr id="83" name="直線コネクタ 82">
          <a:extLst>
            <a:ext uri="{FF2B5EF4-FFF2-40B4-BE49-F238E27FC236}">
              <a16:creationId xmlns:a16="http://schemas.microsoft.com/office/drawing/2014/main" id="{3F1EB1EF-164F-486D-8E1F-55B7DBD85467}"/>
            </a:ext>
          </a:extLst>
        </xdr:cNvPr>
        <xdr:cNvCxnSpPr/>
      </xdr:nvCxnSpPr>
      <xdr:spPr>
        <a:xfrm flipV="1">
          <a:off x="3289300" y="5770336"/>
          <a:ext cx="762000" cy="49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86995</xdr:rowOff>
    </xdr:from>
    <xdr:to>
      <xdr:col>11</xdr:col>
      <xdr:colOff>187325</xdr:colOff>
      <xdr:row>30</xdr:row>
      <xdr:rowOff>17145</xdr:rowOff>
    </xdr:to>
    <xdr:sp macro="" textlink="">
      <xdr:nvSpPr>
        <xdr:cNvPr id="84" name="楕円 83">
          <a:extLst>
            <a:ext uri="{FF2B5EF4-FFF2-40B4-BE49-F238E27FC236}">
              <a16:creationId xmlns:a16="http://schemas.microsoft.com/office/drawing/2014/main" id="{C9943279-B110-43FD-8384-EA1F1E47CF53}"/>
            </a:ext>
          </a:extLst>
        </xdr:cNvPr>
        <xdr:cNvSpPr/>
      </xdr:nvSpPr>
      <xdr:spPr>
        <a:xfrm>
          <a:off x="2476500" y="583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76109</xdr:rowOff>
    </xdr:from>
    <xdr:to>
      <xdr:col>15</xdr:col>
      <xdr:colOff>136525</xdr:colOff>
      <xdr:row>29</xdr:row>
      <xdr:rowOff>137795</xdr:rowOff>
    </xdr:to>
    <xdr:cxnSp macro="">
      <xdr:nvCxnSpPr>
        <xdr:cNvPr id="85" name="直線コネクタ 84">
          <a:extLst>
            <a:ext uri="{FF2B5EF4-FFF2-40B4-BE49-F238E27FC236}">
              <a16:creationId xmlns:a16="http://schemas.microsoft.com/office/drawing/2014/main" id="{6C682DEE-6C17-48E3-914E-4DF6A45F09DE}"/>
            </a:ext>
          </a:extLst>
        </xdr:cNvPr>
        <xdr:cNvCxnSpPr/>
      </xdr:nvCxnSpPr>
      <xdr:spPr>
        <a:xfrm flipV="1">
          <a:off x="2527300" y="5819684"/>
          <a:ext cx="762000" cy="6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79210</xdr:rowOff>
    </xdr:from>
    <xdr:ext cx="405111" cy="259045"/>
    <xdr:sp macro="" textlink="">
      <xdr:nvSpPr>
        <xdr:cNvPr id="86" name="n_1aveValue有形固定資産減価償却率">
          <a:extLst>
            <a:ext uri="{FF2B5EF4-FFF2-40B4-BE49-F238E27FC236}">
              <a16:creationId xmlns:a16="http://schemas.microsoft.com/office/drawing/2014/main" id="{3A6F3D96-EBCB-4DE3-B1E0-56D08EEB1A13}"/>
            </a:ext>
          </a:extLst>
        </xdr:cNvPr>
        <xdr:cNvSpPr txBox="1"/>
      </xdr:nvSpPr>
      <xdr:spPr>
        <a:xfrm>
          <a:off x="3836044" y="5994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119306</xdr:rowOff>
    </xdr:from>
    <xdr:ext cx="405111" cy="259045"/>
    <xdr:sp macro="" textlink="">
      <xdr:nvSpPr>
        <xdr:cNvPr id="87" name="n_2aveValue有形固定資産減価償却率">
          <a:extLst>
            <a:ext uri="{FF2B5EF4-FFF2-40B4-BE49-F238E27FC236}">
              <a16:creationId xmlns:a16="http://schemas.microsoft.com/office/drawing/2014/main" id="{4A362FEC-D7EF-48FD-95E1-671DA468CB57}"/>
            </a:ext>
          </a:extLst>
        </xdr:cNvPr>
        <xdr:cNvSpPr txBox="1"/>
      </xdr:nvSpPr>
      <xdr:spPr>
        <a:xfrm>
          <a:off x="3086744" y="6034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12626</xdr:rowOff>
    </xdr:from>
    <xdr:ext cx="405111" cy="259045"/>
    <xdr:sp macro="" textlink="">
      <xdr:nvSpPr>
        <xdr:cNvPr id="88" name="n_3aveValue有形固定資産減価償却率">
          <a:extLst>
            <a:ext uri="{FF2B5EF4-FFF2-40B4-BE49-F238E27FC236}">
              <a16:creationId xmlns:a16="http://schemas.microsoft.com/office/drawing/2014/main" id="{3581EAFD-B229-4F47-82C5-103442168E14}"/>
            </a:ext>
          </a:extLst>
        </xdr:cNvPr>
        <xdr:cNvSpPr txBox="1"/>
      </xdr:nvSpPr>
      <xdr:spPr>
        <a:xfrm>
          <a:off x="2324744" y="6099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94088</xdr:rowOff>
    </xdr:from>
    <xdr:ext cx="405111" cy="259045"/>
    <xdr:sp macro="" textlink="">
      <xdr:nvSpPr>
        <xdr:cNvPr id="89" name="n_1mainValue有形固定資産減価償却率">
          <a:extLst>
            <a:ext uri="{FF2B5EF4-FFF2-40B4-BE49-F238E27FC236}">
              <a16:creationId xmlns:a16="http://schemas.microsoft.com/office/drawing/2014/main" id="{628CEDC0-3231-4660-9622-A9F5215636E4}"/>
            </a:ext>
          </a:extLst>
        </xdr:cNvPr>
        <xdr:cNvSpPr txBox="1"/>
      </xdr:nvSpPr>
      <xdr:spPr>
        <a:xfrm>
          <a:off x="3836044" y="549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143436</xdr:rowOff>
    </xdr:from>
    <xdr:ext cx="405111" cy="259045"/>
    <xdr:sp macro="" textlink="">
      <xdr:nvSpPr>
        <xdr:cNvPr id="90" name="n_2mainValue有形固定資産減価償却率">
          <a:extLst>
            <a:ext uri="{FF2B5EF4-FFF2-40B4-BE49-F238E27FC236}">
              <a16:creationId xmlns:a16="http://schemas.microsoft.com/office/drawing/2014/main" id="{0C64170E-528D-4AAC-B7D1-D469E006D8A3}"/>
            </a:ext>
          </a:extLst>
        </xdr:cNvPr>
        <xdr:cNvSpPr txBox="1"/>
      </xdr:nvSpPr>
      <xdr:spPr>
        <a:xfrm>
          <a:off x="3086744" y="5544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33672</xdr:rowOff>
    </xdr:from>
    <xdr:ext cx="405111" cy="259045"/>
    <xdr:sp macro="" textlink="">
      <xdr:nvSpPr>
        <xdr:cNvPr id="91" name="n_3mainValue有形固定資産減価償却率">
          <a:extLst>
            <a:ext uri="{FF2B5EF4-FFF2-40B4-BE49-F238E27FC236}">
              <a16:creationId xmlns:a16="http://schemas.microsoft.com/office/drawing/2014/main" id="{DE604B36-31C1-4F57-9A87-A16BC832DDEB}"/>
            </a:ext>
          </a:extLst>
        </xdr:cNvPr>
        <xdr:cNvSpPr txBox="1"/>
      </xdr:nvSpPr>
      <xdr:spPr>
        <a:xfrm>
          <a:off x="2324744" y="5605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2" name="正方形/長方形 91">
          <a:extLst>
            <a:ext uri="{FF2B5EF4-FFF2-40B4-BE49-F238E27FC236}">
              <a16:creationId xmlns:a16="http://schemas.microsoft.com/office/drawing/2014/main" id="{1C042892-B60F-4C88-B54E-37E5ECCFFE4E}"/>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3" name="正方形/長方形 92">
          <a:extLst>
            <a:ext uri="{FF2B5EF4-FFF2-40B4-BE49-F238E27FC236}">
              <a16:creationId xmlns:a16="http://schemas.microsoft.com/office/drawing/2014/main" id="{840C8F61-AFF4-475C-8D86-EDD7503AB38D}"/>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4" name="正方形/長方形 93">
          <a:extLst>
            <a:ext uri="{FF2B5EF4-FFF2-40B4-BE49-F238E27FC236}">
              <a16:creationId xmlns:a16="http://schemas.microsoft.com/office/drawing/2014/main" id="{CB2DE62A-6A64-4185-A7A0-F62D51AE1C8A}"/>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[ 327.9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5" name="正方形/長方形 94">
          <a:extLst>
            <a:ext uri="{FF2B5EF4-FFF2-40B4-BE49-F238E27FC236}">
              <a16:creationId xmlns:a16="http://schemas.microsoft.com/office/drawing/2014/main" id="{D8553BD7-8AAB-4988-88D2-CC45F93C24F6}"/>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6" name="正方形/長方形 95">
          <a:extLst>
            <a:ext uri="{FF2B5EF4-FFF2-40B4-BE49-F238E27FC236}">
              <a16:creationId xmlns:a16="http://schemas.microsoft.com/office/drawing/2014/main" id="{60DBA2E8-3224-433C-BA4D-8949EE0B513D}"/>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7" name="正方形/長方形 96">
          <a:extLst>
            <a:ext uri="{FF2B5EF4-FFF2-40B4-BE49-F238E27FC236}">
              <a16:creationId xmlns:a16="http://schemas.microsoft.com/office/drawing/2014/main" id="{20A41F89-9C5F-4531-B20F-02E1F5CC54BE}"/>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8" name="正方形/長方形 97">
          <a:extLst>
            <a:ext uri="{FF2B5EF4-FFF2-40B4-BE49-F238E27FC236}">
              <a16:creationId xmlns:a16="http://schemas.microsoft.com/office/drawing/2014/main" id="{B2CDAFCF-28F9-491B-82D2-AB4630A527A9}"/>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9" name="正方形/長方形 98">
          <a:extLst>
            <a:ext uri="{FF2B5EF4-FFF2-40B4-BE49-F238E27FC236}">
              <a16:creationId xmlns:a16="http://schemas.microsoft.com/office/drawing/2014/main" id="{15AE5939-253F-4BDF-B4A2-BB74AAB5063B}"/>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0" name="正方形/長方形 99">
          <a:extLst>
            <a:ext uri="{FF2B5EF4-FFF2-40B4-BE49-F238E27FC236}">
              <a16:creationId xmlns:a16="http://schemas.microsoft.com/office/drawing/2014/main" id="{321D59F7-A10C-4F91-83DD-6DD1C11F033A}"/>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1" name="正方形/長方形 100">
          <a:extLst>
            <a:ext uri="{FF2B5EF4-FFF2-40B4-BE49-F238E27FC236}">
              <a16:creationId xmlns:a16="http://schemas.microsoft.com/office/drawing/2014/main" id="{EB26FFFA-DFE3-40D6-BE18-2CA1AC7B2B55}"/>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2" name="正方形/長方形 101">
          <a:extLst>
            <a:ext uri="{FF2B5EF4-FFF2-40B4-BE49-F238E27FC236}">
              <a16:creationId xmlns:a16="http://schemas.microsoft.com/office/drawing/2014/main" id="{4D765C9C-193E-456B-9866-D203AEA8F589}"/>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3" name="正方形/長方形 102">
          <a:extLst>
            <a:ext uri="{FF2B5EF4-FFF2-40B4-BE49-F238E27FC236}">
              <a16:creationId xmlns:a16="http://schemas.microsoft.com/office/drawing/2014/main" id="{AE538282-956D-48FB-A4DB-4DB462197492}"/>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4" name="テキスト ボックス 103">
          <a:extLst>
            <a:ext uri="{FF2B5EF4-FFF2-40B4-BE49-F238E27FC236}">
              <a16:creationId xmlns:a16="http://schemas.microsoft.com/office/drawing/2014/main" id="{D6F2B0AA-1004-4E26-9EE4-47196E571B4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債務償還比率は類似団体平均を上回っているが、将来負担額は今後も減少傾向にあり、地方交付税額にも影響されるものの、数値は改善されていく見込みである。</a:t>
          </a:r>
        </a:p>
      </xdr:txBody>
    </xdr:sp>
    <xdr:clientData/>
  </xdr:twoCellAnchor>
  <xdr:oneCellAnchor>
    <xdr:from>
      <xdr:col>57</xdr:col>
      <xdr:colOff>111125</xdr:colOff>
      <xdr:row>23</xdr:row>
      <xdr:rowOff>47625</xdr:rowOff>
    </xdr:from>
    <xdr:ext cx="349839" cy="225703"/>
    <xdr:sp macro="" textlink="">
      <xdr:nvSpPr>
        <xdr:cNvPr id="105" name="テキスト ボックス 104">
          <a:extLst>
            <a:ext uri="{FF2B5EF4-FFF2-40B4-BE49-F238E27FC236}">
              <a16:creationId xmlns:a16="http://schemas.microsoft.com/office/drawing/2014/main" id="{D57176FD-D03D-40CA-9259-33ABC946B965}"/>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6" name="直線コネクタ 105">
          <a:extLst>
            <a:ext uri="{FF2B5EF4-FFF2-40B4-BE49-F238E27FC236}">
              <a16:creationId xmlns:a16="http://schemas.microsoft.com/office/drawing/2014/main" id="{FA954C69-3C4E-4E1D-BD1E-2F836813870D}"/>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7" name="直線コネクタ 106">
          <a:extLst>
            <a:ext uri="{FF2B5EF4-FFF2-40B4-BE49-F238E27FC236}">
              <a16:creationId xmlns:a16="http://schemas.microsoft.com/office/drawing/2014/main" id="{00516506-7D84-4902-ADF3-5C166CDF5452}"/>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8" name="テキスト ボックス 107">
          <a:extLst>
            <a:ext uri="{FF2B5EF4-FFF2-40B4-BE49-F238E27FC236}">
              <a16:creationId xmlns:a16="http://schemas.microsoft.com/office/drawing/2014/main" id="{7C456541-E43F-412D-A984-CCFCC69C2683}"/>
            </a:ext>
          </a:extLst>
        </xdr:cNvPr>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9" name="直線コネクタ 108">
          <a:extLst>
            <a:ext uri="{FF2B5EF4-FFF2-40B4-BE49-F238E27FC236}">
              <a16:creationId xmlns:a16="http://schemas.microsoft.com/office/drawing/2014/main" id="{0D60ADA6-6F71-4F5F-9276-03360428E2D2}"/>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0" name="テキスト ボックス 109">
          <a:extLst>
            <a:ext uri="{FF2B5EF4-FFF2-40B4-BE49-F238E27FC236}">
              <a16:creationId xmlns:a16="http://schemas.microsoft.com/office/drawing/2014/main" id="{33669DFF-D815-4000-9D18-11D9BD76F6FD}"/>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1" name="直線コネクタ 110">
          <a:extLst>
            <a:ext uri="{FF2B5EF4-FFF2-40B4-BE49-F238E27FC236}">
              <a16:creationId xmlns:a16="http://schemas.microsoft.com/office/drawing/2014/main" id="{52750A5E-12BC-4062-A72E-4516F111DAAA}"/>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2" name="テキスト ボックス 111">
          <a:extLst>
            <a:ext uri="{FF2B5EF4-FFF2-40B4-BE49-F238E27FC236}">
              <a16:creationId xmlns:a16="http://schemas.microsoft.com/office/drawing/2014/main" id="{FA1FB126-50C9-4C9F-A60E-CC589C5CC073}"/>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3" name="直線コネクタ 112">
          <a:extLst>
            <a:ext uri="{FF2B5EF4-FFF2-40B4-BE49-F238E27FC236}">
              <a16:creationId xmlns:a16="http://schemas.microsoft.com/office/drawing/2014/main" id="{51AC0CEE-0BD5-4585-AA8F-8BE7523336DB}"/>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4" name="テキスト ボックス 113">
          <a:extLst>
            <a:ext uri="{FF2B5EF4-FFF2-40B4-BE49-F238E27FC236}">
              <a16:creationId xmlns:a16="http://schemas.microsoft.com/office/drawing/2014/main" id="{7A635D3F-C4BE-4B98-83B7-A43A7CF113B8}"/>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5" name="直線コネクタ 114">
          <a:extLst>
            <a:ext uri="{FF2B5EF4-FFF2-40B4-BE49-F238E27FC236}">
              <a16:creationId xmlns:a16="http://schemas.microsoft.com/office/drawing/2014/main" id="{36F978D8-926C-49E7-97FB-0F17F8C7762C}"/>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6" name="テキスト ボックス 115">
          <a:extLst>
            <a:ext uri="{FF2B5EF4-FFF2-40B4-BE49-F238E27FC236}">
              <a16:creationId xmlns:a16="http://schemas.microsoft.com/office/drawing/2014/main" id="{AAAA44B0-E1E0-4188-AE10-14B4081286FF}"/>
            </a:ext>
          </a:extLst>
        </xdr:cNvPr>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7" name="直線コネクタ 116">
          <a:extLst>
            <a:ext uri="{FF2B5EF4-FFF2-40B4-BE49-F238E27FC236}">
              <a16:creationId xmlns:a16="http://schemas.microsoft.com/office/drawing/2014/main" id="{812F86F2-8C92-479F-B071-887D17399A14}"/>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8" name="テキスト ボックス 117">
          <a:extLst>
            <a:ext uri="{FF2B5EF4-FFF2-40B4-BE49-F238E27FC236}">
              <a16:creationId xmlns:a16="http://schemas.microsoft.com/office/drawing/2014/main" id="{2109D500-4D98-40AA-87A6-52209180D5F6}"/>
            </a:ext>
          </a:extLst>
        </xdr:cNvPr>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9" name="債務償還比率グラフ枠">
          <a:extLst>
            <a:ext uri="{FF2B5EF4-FFF2-40B4-BE49-F238E27FC236}">
              <a16:creationId xmlns:a16="http://schemas.microsoft.com/office/drawing/2014/main" id="{461F3722-3D6D-4F8F-B608-53CB45868D2E}"/>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114025</xdr:rowOff>
    </xdr:from>
    <xdr:to>
      <xdr:col>76</xdr:col>
      <xdr:colOff>21589</xdr:colOff>
      <xdr:row>34</xdr:row>
      <xdr:rowOff>151342</xdr:rowOff>
    </xdr:to>
    <xdr:cxnSp macro="">
      <xdr:nvCxnSpPr>
        <xdr:cNvPr id="120" name="直線コネクタ 119">
          <a:extLst>
            <a:ext uri="{FF2B5EF4-FFF2-40B4-BE49-F238E27FC236}">
              <a16:creationId xmlns:a16="http://schemas.microsoft.com/office/drawing/2014/main" id="{7D66BC6C-ACBF-4A68-BDA3-DE92EF2E1BC3}"/>
            </a:ext>
          </a:extLst>
        </xdr:cNvPr>
        <xdr:cNvCxnSpPr/>
      </xdr:nvCxnSpPr>
      <xdr:spPr>
        <a:xfrm flipV="1">
          <a:off x="14793595" y="5514700"/>
          <a:ext cx="1269" cy="1237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1" name="債務償還比率最小値テキスト">
          <a:extLst>
            <a:ext uri="{FF2B5EF4-FFF2-40B4-BE49-F238E27FC236}">
              <a16:creationId xmlns:a16="http://schemas.microsoft.com/office/drawing/2014/main" id="{079B7F33-B5BD-4E62-B56E-CEEB35444530}"/>
            </a:ext>
          </a:extLst>
        </xdr:cNvPr>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2" name="直線コネクタ 121">
          <a:extLst>
            <a:ext uri="{FF2B5EF4-FFF2-40B4-BE49-F238E27FC236}">
              <a16:creationId xmlns:a16="http://schemas.microsoft.com/office/drawing/2014/main" id="{BDEFACEE-2452-4AE9-950A-A3B5B8F209B6}"/>
            </a:ext>
          </a:extLst>
        </xdr:cNvPr>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60702</xdr:rowOff>
    </xdr:from>
    <xdr:ext cx="560923" cy="259045"/>
    <xdr:sp macro="" textlink="">
      <xdr:nvSpPr>
        <xdr:cNvPr id="123" name="債務償還比率最大値テキスト">
          <a:extLst>
            <a:ext uri="{FF2B5EF4-FFF2-40B4-BE49-F238E27FC236}">
              <a16:creationId xmlns:a16="http://schemas.microsoft.com/office/drawing/2014/main" id="{8FC85A8D-3FFE-4982-B5E2-F063E31E3AA7}"/>
            </a:ext>
          </a:extLst>
        </xdr:cNvPr>
        <xdr:cNvSpPr txBox="1"/>
      </xdr:nvSpPr>
      <xdr:spPr>
        <a:xfrm>
          <a:off x="14846300" y="52899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114025</xdr:rowOff>
    </xdr:from>
    <xdr:to>
      <xdr:col>76</xdr:col>
      <xdr:colOff>111125</xdr:colOff>
      <xdr:row>27</xdr:row>
      <xdr:rowOff>114025</xdr:rowOff>
    </xdr:to>
    <xdr:cxnSp macro="">
      <xdr:nvCxnSpPr>
        <xdr:cNvPr id="124" name="直線コネクタ 123">
          <a:extLst>
            <a:ext uri="{FF2B5EF4-FFF2-40B4-BE49-F238E27FC236}">
              <a16:creationId xmlns:a16="http://schemas.microsoft.com/office/drawing/2014/main" id="{C9071CC9-909A-4168-BE6E-DF886B29B775}"/>
            </a:ext>
          </a:extLst>
        </xdr:cNvPr>
        <xdr:cNvCxnSpPr/>
      </xdr:nvCxnSpPr>
      <xdr:spPr>
        <a:xfrm>
          <a:off x="14706600" y="551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32</xdr:row>
      <xdr:rowOff>90702</xdr:rowOff>
    </xdr:from>
    <xdr:ext cx="469744" cy="259045"/>
    <xdr:sp macro="" textlink="">
      <xdr:nvSpPr>
        <xdr:cNvPr id="125" name="債務償還比率平均値テキスト">
          <a:extLst>
            <a:ext uri="{FF2B5EF4-FFF2-40B4-BE49-F238E27FC236}">
              <a16:creationId xmlns:a16="http://schemas.microsoft.com/office/drawing/2014/main" id="{9532C9C3-77EC-4255-9108-1D671D0D371D}"/>
            </a:ext>
          </a:extLst>
        </xdr:cNvPr>
        <xdr:cNvSpPr txBox="1"/>
      </xdr:nvSpPr>
      <xdr:spPr>
        <a:xfrm>
          <a:off x="14846300" y="6348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112275</xdr:rowOff>
    </xdr:from>
    <xdr:to>
      <xdr:col>76</xdr:col>
      <xdr:colOff>73025</xdr:colOff>
      <xdr:row>33</xdr:row>
      <xdr:rowOff>42425</xdr:rowOff>
    </xdr:to>
    <xdr:sp macro="" textlink="">
      <xdr:nvSpPr>
        <xdr:cNvPr id="126" name="フローチャート: 判断 125">
          <a:extLst>
            <a:ext uri="{FF2B5EF4-FFF2-40B4-BE49-F238E27FC236}">
              <a16:creationId xmlns:a16="http://schemas.microsoft.com/office/drawing/2014/main" id="{3CF31CF1-CCDC-44D3-B3A1-CCF29D66B83A}"/>
            </a:ext>
          </a:extLst>
        </xdr:cNvPr>
        <xdr:cNvSpPr/>
      </xdr:nvSpPr>
      <xdr:spPr>
        <a:xfrm>
          <a:off x="14744700" y="637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32</xdr:row>
      <xdr:rowOff>145500</xdr:rowOff>
    </xdr:from>
    <xdr:to>
      <xdr:col>72</xdr:col>
      <xdr:colOff>123825</xdr:colOff>
      <xdr:row>33</xdr:row>
      <xdr:rowOff>75650</xdr:rowOff>
    </xdr:to>
    <xdr:sp macro="" textlink="">
      <xdr:nvSpPr>
        <xdr:cNvPr id="127" name="フローチャート: 判断 126">
          <a:extLst>
            <a:ext uri="{FF2B5EF4-FFF2-40B4-BE49-F238E27FC236}">
              <a16:creationId xmlns:a16="http://schemas.microsoft.com/office/drawing/2014/main" id="{AD90FC9E-2AE1-433D-A84B-654B0C15994E}"/>
            </a:ext>
          </a:extLst>
        </xdr:cNvPr>
        <xdr:cNvSpPr/>
      </xdr:nvSpPr>
      <xdr:spPr>
        <a:xfrm>
          <a:off x="14033500" y="640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8" name="テキスト ボックス 127">
          <a:extLst>
            <a:ext uri="{FF2B5EF4-FFF2-40B4-BE49-F238E27FC236}">
              <a16:creationId xmlns:a16="http://schemas.microsoft.com/office/drawing/2014/main" id="{ED819527-BB70-43FA-B835-BCB54A62A58C}"/>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9" name="テキスト ボックス 128">
          <a:extLst>
            <a:ext uri="{FF2B5EF4-FFF2-40B4-BE49-F238E27FC236}">
              <a16:creationId xmlns:a16="http://schemas.microsoft.com/office/drawing/2014/main" id="{2681EDD5-60B1-48E5-9FBC-09A627C169DB}"/>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0" name="テキスト ボックス 129">
          <a:extLst>
            <a:ext uri="{FF2B5EF4-FFF2-40B4-BE49-F238E27FC236}">
              <a16:creationId xmlns:a16="http://schemas.microsoft.com/office/drawing/2014/main" id="{0151299B-34B1-4F1C-ACD5-683C2DB2D422}"/>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1" name="テキスト ボックス 130">
          <a:extLst>
            <a:ext uri="{FF2B5EF4-FFF2-40B4-BE49-F238E27FC236}">
              <a16:creationId xmlns:a16="http://schemas.microsoft.com/office/drawing/2014/main" id="{66FDBA18-AC52-499E-8F22-ACC5000740FA}"/>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2" name="テキスト ボックス 131">
          <a:extLst>
            <a:ext uri="{FF2B5EF4-FFF2-40B4-BE49-F238E27FC236}">
              <a16:creationId xmlns:a16="http://schemas.microsoft.com/office/drawing/2014/main" id="{42C0B898-F83D-4944-9A36-7CB0627EEE9C}"/>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50144</xdr:rowOff>
    </xdr:from>
    <xdr:to>
      <xdr:col>76</xdr:col>
      <xdr:colOff>73025</xdr:colOff>
      <xdr:row>32</xdr:row>
      <xdr:rowOff>151744</xdr:rowOff>
    </xdr:to>
    <xdr:sp macro="" textlink="">
      <xdr:nvSpPr>
        <xdr:cNvPr id="133" name="楕円 132">
          <a:extLst>
            <a:ext uri="{FF2B5EF4-FFF2-40B4-BE49-F238E27FC236}">
              <a16:creationId xmlns:a16="http://schemas.microsoft.com/office/drawing/2014/main" id="{5EC776F3-38BD-4DCE-B0C7-EE8A6B2278C9}"/>
            </a:ext>
          </a:extLst>
        </xdr:cNvPr>
        <xdr:cNvSpPr/>
      </xdr:nvSpPr>
      <xdr:spPr>
        <a:xfrm>
          <a:off x="14744700" y="630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73021</xdr:rowOff>
    </xdr:from>
    <xdr:ext cx="469744" cy="259045"/>
    <xdr:sp macro="" textlink="">
      <xdr:nvSpPr>
        <xdr:cNvPr id="134" name="債務償還比率該当値テキスト">
          <a:extLst>
            <a:ext uri="{FF2B5EF4-FFF2-40B4-BE49-F238E27FC236}">
              <a16:creationId xmlns:a16="http://schemas.microsoft.com/office/drawing/2014/main" id="{B527B33E-CEAC-4358-9815-8C1B1083C9CC}"/>
            </a:ext>
          </a:extLst>
        </xdr:cNvPr>
        <xdr:cNvSpPr txBox="1"/>
      </xdr:nvSpPr>
      <xdr:spPr>
        <a:xfrm>
          <a:off x="14846300" y="6159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61419</xdr:rowOff>
    </xdr:from>
    <xdr:to>
      <xdr:col>72</xdr:col>
      <xdr:colOff>123825</xdr:colOff>
      <xdr:row>32</xdr:row>
      <xdr:rowOff>163019</xdr:rowOff>
    </xdr:to>
    <xdr:sp macro="" textlink="">
      <xdr:nvSpPr>
        <xdr:cNvPr id="135" name="楕円 134">
          <a:extLst>
            <a:ext uri="{FF2B5EF4-FFF2-40B4-BE49-F238E27FC236}">
              <a16:creationId xmlns:a16="http://schemas.microsoft.com/office/drawing/2014/main" id="{AC1054C3-4BD5-4F28-90DE-301D5AA0D055}"/>
            </a:ext>
          </a:extLst>
        </xdr:cNvPr>
        <xdr:cNvSpPr/>
      </xdr:nvSpPr>
      <xdr:spPr>
        <a:xfrm>
          <a:off x="14033500" y="6319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100944</xdr:rowOff>
    </xdr:from>
    <xdr:to>
      <xdr:col>76</xdr:col>
      <xdr:colOff>22225</xdr:colOff>
      <xdr:row>32</xdr:row>
      <xdr:rowOff>112219</xdr:rowOff>
    </xdr:to>
    <xdr:cxnSp macro="">
      <xdr:nvCxnSpPr>
        <xdr:cNvPr id="136" name="直線コネクタ 135">
          <a:extLst>
            <a:ext uri="{FF2B5EF4-FFF2-40B4-BE49-F238E27FC236}">
              <a16:creationId xmlns:a16="http://schemas.microsoft.com/office/drawing/2014/main" id="{03DBA96E-EB02-4A7A-9835-2C1DBCCAC172}"/>
            </a:ext>
          </a:extLst>
        </xdr:cNvPr>
        <xdr:cNvCxnSpPr/>
      </xdr:nvCxnSpPr>
      <xdr:spPr>
        <a:xfrm flipV="1">
          <a:off x="14084300" y="6358869"/>
          <a:ext cx="711200" cy="1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33</xdr:row>
      <xdr:rowOff>66777</xdr:rowOff>
    </xdr:from>
    <xdr:ext cx="469744" cy="259045"/>
    <xdr:sp macro="" textlink="">
      <xdr:nvSpPr>
        <xdr:cNvPr id="137" name="n_1aveValue債務償還比率">
          <a:extLst>
            <a:ext uri="{FF2B5EF4-FFF2-40B4-BE49-F238E27FC236}">
              <a16:creationId xmlns:a16="http://schemas.microsoft.com/office/drawing/2014/main" id="{24E6EAFB-F193-416D-97C4-BC9762677825}"/>
            </a:ext>
          </a:extLst>
        </xdr:cNvPr>
        <xdr:cNvSpPr txBox="1"/>
      </xdr:nvSpPr>
      <xdr:spPr>
        <a:xfrm>
          <a:off x="13836727" y="649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8096</xdr:rowOff>
    </xdr:from>
    <xdr:ext cx="469744" cy="259045"/>
    <xdr:sp macro="" textlink="">
      <xdr:nvSpPr>
        <xdr:cNvPr id="138" name="n_1mainValue債務償還比率">
          <a:extLst>
            <a:ext uri="{FF2B5EF4-FFF2-40B4-BE49-F238E27FC236}">
              <a16:creationId xmlns:a16="http://schemas.microsoft.com/office/drawing/2014/main" id="{388257AF-7680-474D-A9F2-5918FFFF9230}"/>
            </a:ext>
          </a:extLst>
        </xdr:cNvPr>
        <xdr:cNvSpPr txBox="1"/>
      </xdr:nvSpPr>
      <xdr:spPr>
        <a:xfrm>
          <a:off x="13836727" y="6094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9" name="正方形/長方形 138">
          <a:extLst>
            <a:ext uri="{FF2B5EF4-FFF2-40B4-BE49-F238E27FC236}">
              <a16:creationId xmlns:a16="http://schemas.microsoft.com/office/drawing/2014/main" id="{11505660-089F-49E9-BABF-24BDC6712C31}"/>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0" name="正方形/長方形 139">
          <a:extLst>
            <a:ext uri="{FF2B5EF4-FFF2-40B4-BE49-F238E27FC236}">
              <a16:creationId xmlns:a16="http://schemas.microsoft.com/office/drawing/2014/main" id="{31D827D1-A2A9-4B77-B57A-2BED6A138EFE}"/>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1" name="テキスト ボックス 140">
          <a:extLst>
            <a:ext uri="{FF2B5EF4-FFF2-40B4-BE49-F238E27FC236}">
              <a16:creationId xmlns:a16="http://schemas.microsoft.com/office/drawing/2014/main" id="{E1E9255A-517A-4CD8-BFEC-BF83D849EC1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2" name="テキスト ボックス 141">
          <a:extLst>
            <a:ext uri="{FF2B5EF4-FFF2-40B4-BE49-F238E27FC236}">
              <a16:creationId xmlns:a16="http://schemas.microsoft.com/office/drawing/2014/main" id="{A103A74F-52CC-4715-81A7-027D560081BF}"/>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3" name="テキスト ボックス 142">
          <a:extLst>
            <a:ext uri="{FF2B5EF4-FFF2-40B4-BE49-F238E27FC236}">
              <a16:creationId xmlns:a16="http://schemas.microsoft.com/office/drawing/2014/main" id="{83C87BAB-9D74-42EA-81DF-656669003D27}"/>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4" name="テキスト ボックス 143">
          <a:extLst>
            <a:ext uri="{FF2B5EF4-FFF2-40B4-BE49-F238E27FC236}">
              <a16:creationId xmlns:a16="http://schemas.microsoft.com/office/drawing/2014/main" id="{E533D08D-A9D5-4AC4-A7B7-CFC641B5D639}"/>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7ADF356-70A4-4BE9-8E0F-45AD5F19726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769A168-A650-4D7A-9446-BAAF6313D02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45C9118-920A-45DF-A743-233D80BD752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2774B83-2B62-4B72-85D8-095C9DBAE6F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北海道妹背牛町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87BCC18-7B0E-4186-8C6F-2C2306E55C9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80B981A-300C-45D5-AA87-DA2083B5C85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714DBC8-B91A-4119-AC9A-AF57D40A77B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A14C0F4-EAE1-4072-80CD-878DFB248B1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0512089-EECA-4355-B076-040A1099B07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3792F27-14D5-44D1-BA9C-087A9A532DC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2,976
2,938
48.64
3,726,702
3,669,048
57,654
1,969,842
2,827,517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2C3DDDC-891A-4C53-B4EF-491CEF38847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E30A9FB-4C1F-43BC-8CDD-B7370C04271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15A6FDA-D3D5-4B5F-94FE-72C5D63E1A0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C27A015-A2B9-4523-80C8-20EA31694FB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0C0E421-E6FE-448E-89AC-652EA99B1BF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12D35E4D-8A94-4F9F-B658-0F5D6622482E}"/>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876A48D-961D-4A6C-84E5-E0A7351DEA9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E050FFD-2CB5-422A-B7C9-DBC56CFD388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E5476ED-3773-46BB-8FB7-63EC81FA9FC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69F7E50-6F4B-43DE-B785-0185087BBC4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E27D36E-760D-4BFE-9975-E6BE0E293B0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E566B60-067B-4EBD-B2FF-337FA9C86B3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FD5528F-8CA6-48E5-92BE-95CD0D2C93C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387180F-B2DC-4514-B79B-88BE692DB19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B990CDF-DB7F-4550-8D4B-A98190AEF4B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E1BEBE9-3F24-47E0-B909-8C95918A3D0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2FB80E8-9C63-43A8-B451-3817E5AD86E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6D784FB-DC95-40F8-BA7A-720954F6859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AC4576B-C330-46F2-8EA4-6460D0D71F9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1343FA27-CD72-4C41-B3B5-0F1C90312933}"/>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A0CA6C47-EA5F-49BF-AD14-2D27B693021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F115022B-7379-4491-A011-ED20BFB86EF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9B2CED2-5CEB-44D6-9C84-E3B8B03A519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394A43BC-4B58-4CCB-AE86-4ADF7A54090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2D927196-D2B4-4678-99AC-D2CB8700BDE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7FA3037-C5EF-4B9E-8A61-139D83BB2C6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BD3823FC-A43A-4629-83B0-423D11D17E6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E663C297-1340-407E-B2B5-9F10B06A899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DAE1F555-C856-47F9-807D-352C1846C65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1718A383-01E8-43E0-AA63-BC8DB4DC783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42C690C7-01E6-4E89-8C52-F72A318B05E8}"/>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950A7C3E-6705-44BE-9777-337E36C54887}"/>
            </a:ext>
          </a:extLst>
        </xdr:cNvPr>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611AA524-BC43-4173-AC76-D88442E9265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9790B038-B307-47CC-AD78-4A8B57E50A32}"/>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2224D75C-184F-446A-BDB4-BAEBCB8782BD}"/>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6527FEA9-AB5B-4E04-940A-6EE438B8A927}"/>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113A019E-D52D-4C41-8171-47DC39C730BF}"/>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C7F47172-BDCC-4399-9CDF-2E493EEE0782}"/>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EAE027AD-5C5F-4F0E-BBFB-B8DA1AD1411D}"/>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4D420D7E-17EE-488F-AF5D-3DEFE64D54CB}"/>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3801372A-495C-40AD-ABA9-E582286BCF99}"/>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62F54EED-AAFF-47C9-8BCF-6F8B829D4DC3}"/>
            </a:ext>
          </a:extLst>
        </xdr:cNvPr>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6B8BA34D-3E64-4C85-BACA-56E9DA4F690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FCDFD696-71D3-45CE-B91E-4810CFDCBA0F}"/>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C6C9882F-F8F3-4AA0-BC50-0A6E0D713F2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28847</xdr:rowOff>
    </xdr:from>
    <xdr:to>
      <xdr:col>24</xdr:col>
      <xdr:colOff>62865</xdr:colOff>
      <xdr:row>41</xdr:row>
      <xdr:rowOff>161109</xdr:rowOff>
    </xdr:to>
    <xdr:cxnSp macro="">
      <xdr:nvCxnSpPr>
        <xdr:cNvPr id="57" name="直線コネクタ 56">
          <a:extLst>
            <a:ext uri="{FF2B5EF4-FFF2-40B4-BE49-F238E27FC236}">
              <a16:creationId xmlns:a16="http://schemas.microsoft.com/office/drawing/2014/main" id="{3949E939-FAA6-455B-A541-7647527C0ED1}"/>
            </a:ext>
          </a:extLst>
        </xdr:cNvPr>
        <xdr:cNvCxnSpPr/>
      </xdr:nvCxnSpPr>
      <xdr:spPr>
        <a:xfrm flipV="1">
          <a:off x="4634865" y="5686697"/>
          <a:ext cx="0" cy="1503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164936</xdr:rowOff>
    </xdr:from>
    <xdr:ext cx="340478" cy="259045"/>
    <xdr:sp macro="" textlink="">
      <xdr:nvSpPr>
        <xdr:cNvPr id="58" name="【道路】&#10;有形固定資産減価償却率最小値テキスト">
          <a:extLst>
            <a:ext uri="{FF2B5EF4-FFF2-40B4-BE49-F238E27FC236}">
              <a16:creationId xmlns:a16="http://schemas.microsoft.com/office/drawing/2014/main" id="{84FD360D-7F76-4DCD-B6AE-711D2A715CBF}"/>
            </a:ext>
          </a:extLst>
        </xdr:cNvPr>
        <xdr:cNvSpPr txBox="1"/>
      </xdr:nvSpPr>
      <xdr:spPr>
        <a:xfrm>
          <a:off x="4673600" y="71943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161109</xdr:rowOff>
    </xdr:from>
    <xdr:to>
      <xdr:col>24</xdr:col>
      <xdr:colOff>152400</xdr:colOff>
      <xdr:row>41</xdr:row>
      <xdr:rowOff>161109</xdr:rowOff>
    </xdr:to>
    <xdr:cxnSp macro="">
      <xdr:nvCxnSpPr>
        <xdr:cNvPr id="59" name="直線コネクタ 58">
          <a:extLst>
            <a:ext uri="{FF2B5EF4-FFF2-40B4-BE49-F238E27FC236}">
              <a16:creationId xmlns:a16="http://schemas.microsoft.com/office/drawing/2014/main" id="{4719E548-8530-44A2-B2BC-F97B68858610}"/>
            </a:ext>
          </a:extLst>
        </xdr:cNvPr>
        <xdr:cNvCxnSpPr/>
      </xdr:nvCxnSpPr>
      <xdr:spPr>
        <a:xfrm>
          <a:off x="4546600" y="719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146974</xdr:rowOff>
    </xdr:from>
    <xdr:ext cx="405111" cy="259045"/>
    <xdr:sp macro="" textlink="">
      <xdr:nvSpPr>
        <xdr:cNvPr id="60" name="【道路】&#10;有形固定資産減価償却率最大値テキスト">
          <a:extLst>
            <a:ext uri="{FF2B5EF4-FFF2-40B4-BE49-F238E27FC236}">
              <a16:creationId xmlns:a16="http://schemas.microsoft.com/office/drawing/2014/main" id="{ABA9B642-0EA9-4748-8475-325E03B279B5}"/>
            </a:ext>
          </a:extLst>
        </xdr:cNvPr>
        <xdr:cNvSpPr txBox="1"/>
      </xdr:nvSpPr>
      <xdr:spPr>
        <a:xfrm>
          <a:off x="4673600" y="5461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28847</xdr:rowOff>
    </xdr:from>
    <xdr:to>
      <xdr:col>24</xdr:col>
      <xdr:colOff>152400</xdr:colOff>
      <xdr:row>33</xdr:row>
      <xdr:rowOff>28847</xdr:rowOff>
    </xdr:to>
    <xdr:cxnSp macro="">
      <xdr:nvCxnSpPr>
        <xdr:cNvPr id="61" name="直線コネクタ 60">
          <a:extLst>
            <a:ext uri="{FF2B5EF4-FFF2-40B4-BE49-F238E27FC236}">
              <a16:creationId xmlns:a16="http://schemas.microsoft.com/office/drawing/2014/main" id="{37055D05-45C9-42E2-A9BD-CA025EEA53BB}"/>
            </a:ext>
          </a:extLst>
        </xdr:cNvPr>
        <xdr:cNvCxnSpPr/>
      </xdr:nvCxnSpPr>
      <xdr:spPr>
        <a:xfrm>
          <a:off x="4546600" y="5686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57711</xdr:rowOff>
    </xdr:from>
    <xdr:ext cx="405111" cy="259045"/>
    <xdr:sp macro="" textlink="">
      <xdr:nvSpPr>
        <xdr:cNvPr id="62" name="【道路】&#10;有形固定資産減価償却率平均値テキスト">
          <a:extLst>
            <a:ext uri="{FF2B5EF4-FFF2-40B4-BE49-F238E27FC236}">
              <a16:creationId xmlns:a16="http://schemas.microsoft.com/office/drawing/2014/main" id="{9372CE3B-F83C-4679-A8BF-92C09D1C9CBA}"/>
            </a:ext>
          </a:extLst>
        </xdr:cNvPr>
        <xdr:cNvSpPr txBox="1"/>
      </xdr:nvSpPr>
      <xdr:spPr>
        <a:xfrm>
          <a:off x="4673600" y="62299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79284</xdr:rowOff>
    </xdr:from>
    <xdr:to>
      <xdr:col>24</xdr:col>
      <xdr:colOff>114300</xdr:colOff>
      <xdr:row>37</xdr:row>
      <xdr:rowOff>9434</xdr:rowOff>
    </xdr:to>
    <xdr:sp macro="" textlink="">
      <xdr:nvSpPr>
        <xdr:cNvPr id="63" name="フローチャート: 判断 62">
          <a:extLst>
            <a:ext uri="{FF2B5EF4-FFF2-40B4-BE49-F238E27FC236}">
              <a16:creationId xmlns:a16="http://schemas.microsoft.com/office/drawing/2014/main" id="{912DBAAA-FE3C-41C9-A306-B58FCB4B6B06}"/>
            </a:ext>
          </a:extLst>
        </xdr:cNvPr>
        <xdr:cNvSpPr/>
      </xdr:nvSpPr>
      <xdr:spPr>
        <a:xfrm>
          <a:off x="4584700" y="625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110308</xdr:rowOff>
    </xdr:from>
    <xdr:to>
      <xdr:col>20</xdr:col>
      <xdr:colOff>38100</xdr:colOff>
      <xdr:row>37</xdr:row>
      <xdr:rowOff>40458</xdr:rowOff>
    </xdr:to>
    <xdr:sp macro="" textlink="">
      <xdr:nvSpPr>
        <xdr:cNvPr id="64" name="フローチャート: 判断 63">
          <a:extLst>
            <a:ext uri="{FF2B5EF4-FFF2-40B4-BE49-F238E27FC236}">
              <a16:creationId xmlns:a16="http://schemas.microsoft.com/office/drawing/2014/main" id="{477D4D77-5BEE-48A2-889F-D0A4C112BA12}"/>
            </a:ext>
          </a:extLst>
        </xdr:cNvPr>
        <xdr:cNvSpPr/>
      </xdr:nvSpPr>
      <xdr:spPr>
        <a:xfrm>
          <a:off x="37465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133169</xdr:rowOff>
    </xdr:from>
    <xdr:to>
      <xdr:col>15</xdr:col>
      <xdr:colOff>101600</xdr:colOff>
      <xdr:row>37</xdr:row>
      <xdr:rowOff>63319</xdr:rowOff>
    </xdr:to>
    <xdr:sp macro="" textlink="">
      <xdr:nvSpPr>
        <xdr:cNvPr id="65" name="フローチャート: 判断 64">
          <a:extLst>
            <a:ext uri="{FF2B5EF4-FFF2-40B4-BE49-F238E27FC236}">
              <a16:creationId xmlns:a16="http://schemas.microsoft.com/office/drawing/2014/main" id="{34E382CA-800F-4F84-9927-E0C5192C23B5}"/>
            </a:ext>
          </a:extLst>
        </xdr:cNvPr>
        <xdr:cNvSpPr/>
      </xdr:nvSpPr>
      <xdr:spPr>
        <a:xfrm>
          <a:off x="28575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167458</xdr:rowOff>
    </xdr:from>
    <xdr:to>
      <xdr:col>10</xdr:col>
      <xdr:colOff>165100</xdr:colOff>
      <xdr:row>37</xdr:row>
      <xdr:rowOff>97608</xdr:rowOff>
    </xdr:to>
    <xdr:sp macro="" textlink="">
      <xdr:nvSpPr>
        <xdr:cNvPr id="66" name="フローチャート: 判断 65">
          <a:extLst>
            <a:ext uri="{FF2B5EF4-FFF2-40B4-BE49-F238E27FC236}">
              <a16:creationId xmlns:a16="http://schemas.microsoft.com/office/drawing/2014/main" id="{9CD5B9CE-B855-4DF8-8947-244E0FA2B19F}"/>
            </a:ext>
          </a:extLst>
        </xdr:cNvPr>
        <xdr:cNvSpPr/>
      </xdr:nvSpPr>
      <xdr:spPr>
        <a:xfrm>
          <a:off x="19685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B1882F38-A4A1-4DC0-80D7-6ACC80A9488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150EC294-2472-4B38-9B0C-09F537550D7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0DBF0F5-5117-41BA-90FF-4121CACF07A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299A48A-128A-4F73-B46D-BCDB758765C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F371898-463D-45A2-A256-51DDD0A24C6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126637</xdr:rowOff>
    </xdr:from>
    <xdr:to>
      <xdr:col>20</xdr:col>
      <xdr:colOff>38100</xdr:colOff>
      <xdr:row>36</xdr:row>
      <xdr:rowOff>56787</xdr:rowOff>
    </xdr:to>
    <xdr:sp macro="" textlink="">
      <xdr:nvSpPr>
        <xdr:cNvPr id="72" name="楕円 71">
          <a:extLst>
            <a:ext uri="{FF2B5EF4-FFF2-40B4-BE49-F238E27FC236}">
              <a16:creationId xmlns:a16="http://schemas.microsoft.com/office/drawing/2014/main" id="{343F134A-3B68-4734-B1C2-1516DA7B30ED}"/>
            </a:ext>
          </a:extLst>
        </xdr:cNvPr>
        <xdr:cNvSpPr/>
      </xdr:nvSpPr>
      <xdr:spPr>
        <a:xfrm>
          <a:off x="3746500" y="612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157661</xdr:rowOff>
    </xdr:from>
    <xdr:to>
      <xdr:col>15</xdr:col>
      <xdr:colOff>101600</xdr:colOff>
      <xdr:row>36</xdr:row>
      <xdr:rowOff>87811</xdr:rowOff>
    </xdr:to>
    <xdr:sp macro="" textlink="">
      <xdr:nvSpPr>
        <xdr:cNvPr id="73" name="楕円 72">
          <a:extLst>
            <a:ext uri="{FF2B5EF4-FFF2-40B4-BE49-F238E27FC236}">
              <a16:creationId xmlns:a16="http://schemas.microsoft.com/office/drawing/2014/main" id="{5E2EC218-7182-4A7D-BD16-958BCFB02932}"/>
            </a:ext>
          </a:extLst>
        </xdr:cNvPr>
        <xdr:cNvSpPr/>
      </xdr:nvSpPr>
      <xdr:spPr>
        <a:xfrm>
          <a:off x="2857500" y="615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5987</xdr:rowOff>
    </xdr:from>
    <xdr:to>
      <xdr:col>19</xdr:col>
      <xdr:colOff>177800</xdr:colOff>
      <xdr:row>36</xdr:row>
      <xdr:rowOff>37011</xdr:rowOff>
    </xdr:to>
    <xdr:cxnSp macro="">
      <xdr:nvCxnSpPr>
        <xdr:cNvPr id="74" name="直線コネクタ 73">
          <a:extLst>
            <a:ext uri="{FF2B5EF4-FFF2-40B4-BE49-F238E27FC236}">
              <a16:creationId xmlns:a16="http://schemas.microsoft.com/office/drawing/2014/main" id="{74736D15-AC5C-4BBD-BCEF-4EE215285B62}"/>
            </a:ext>
          </a:extLst>
        </xdr:cNvPr>
        <xdr:cNvCxnSpPr/>
      </xdr:nvCxnSpPr>
      <xdr:spPr>
        <a:xfrm flipV="1">
          <a:off x="2908300" y="6178187"/>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17236</xdr:rowOff>
    </xdr:from>
    <xdr:to>
      <xdr:col>10</xdr:col>
      <xdr:colOff>165100</xdr:colOff>
      <xdr:row>36</xdr:row>
      <xdr:rowOff>118836</xdr:rowOff>
    </xdr:to>
    <xdr:sp macro="" textlink="">
      <xdr:nvSpPr>
        <xdr:cNvPr id="75" name="楕円 74">
          <a:extLst>
            <a:ext uri="{FF2B5EF4-FFF2-40B4-BE49-F238E27FC236}">
              <a16:creationId xmlns:a16="http://schemas.microsoft.com/office/drawing/2014/main" id="{A971C550-414F-40A0-906F-0ADFCAC8E384}"/>
            </a:ext>
          </a:extLst>
        </xdr:cNvPr>
        <xdr:cNvSpPr/>
      </xdr:nvSpPr>
      <xdr:spPr>
        <a:xfrm>
          <a:off x="1968500" y="618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37011</xdr:rowOff>
    </xdr:from>
    <xdr:to>
      <xdr:col>15</xdr:col>
      <xdr:colOff>50800</xdr:colOff>
      <xdr:row>36</xdr:row>
      <xdr:rowOff>68036</xdr:rowOff>
    </xdr:to>
    <xdr:cxnSp macro="">
      <xdr:nvCxnSpPr>
        <xdr:cNvPr id="76" name="直線コネクタ 75">
          <a:extLst>
            <a:ext uri="{FF2B5EF4-FFF2-40B4-BE49-F238E27FC236}">
              <a16:creationId xmlns:a16="http://schemas.microsoft.com/office/drawing/2014/main" id="{3664CAB1-D855-43B0-B729-7252BBE6B5A5}"/>
            </a:ext>
          </a:extLst>
        </xdr:cNvPr>
        <xdr:cNvCxnSpPr/>
      </xdr:nvCxnSpPr>
      <xdr:spPr>
        <a:xfrm flipV="1">
          <a:off x="2019300" y="620921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31585</xdr:rowOff>
    </xdr:from>
    <xdr:ext cx="405111" cy="259045"/>
    <xdr:sp macro="" textlink="">
      <xdr:nvSpPr>
        <xdr:cNvPr id="77" name="n_1aveValue【道路】&#10;有形固定資産減価償却率">
          <a:extLst>
            <a:ext uri="{FF2B5EF4-FFF2-40B4-BE49-F238E27FC236}">
              <a16:creationId xmlns:a16="http://schemas.microsoft.com/office/drawing/2014/main" id="{AA244AFD-2E16-4AE1-934F-BF69EB15B49E}"/>
            </a:ext>
          </a:extLst>
        </xdr:cNvPr>
        <xdr:cNvSpPr txBox="1"/>
      </xdr:nvSpPr>
      <xdr:spPr>
        <a:xfrm>
          <a:off x="3582044" y="6375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54446</xdr:rowOff>
    </xdr:from>
    <xdr:ext cx="405111" cy="259045"/>
    <xdr:sp macro="" textlink="">
      <xdr:nvSpPr>
        <xdr:cNvPr id="78" name="n_2aveValue【道路】&#10;有形固定資産減価償却率">
          <a:extLst>
            <a:ext uri="{FF2B5EF4-FFF2-40B4-BE49-F238E27FC236}">
              <a16:creationId xmlns:a16="http://schemas.microsoft.com/office/drawing/2014/main" id="{D1700BCB-E330-45BA-832D-E5B0ADA8AE35}"/>
            </a:ext>
          </a:extLst>
        </xdr:cNvPr>
        <xdr:cNvSpPr txBox="1"/>
      </xdr:nvSpPr>
      <xdr:spPr>
        <a:xfrm>
          <a:off x="2705744" y="6398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88735</xdr:rowOff>
    </xdr:from>
    <xdr:ext cx="405111" cy="259045"/>
    <xdr:sp macro="" textlink="">
      <xdr:nvSpPr>
        <xdr:cNvPr id="79" name="n_3aveValue【道路】&#10;有形固定資産減価償却率">
          <a:extLst>
            <a:ext uri="{FF2B5EF4-FFF2-40B4-BE49-F238E27FC236}">
              <a16:creationId xmlns:a16="http://schemas.microsoft.com/office/drawing/2014/main" id="{AF75634A-B495-410E-858E-142CFCE640DB}"/>
            </a:ext>
          </a:extLst>
        </xdr:cNvPr>
        <xdr:cNvSpPr txBox="1"/>
      </xdr:nvSpPr>
      <xdr:spPr>
        <a:xfrm>
          <a:off x="1816744" y="6432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73314</xdr:rowOff>
    </xdr:from>
    <xdr:ext cx="405111" cy="259045"/>
    <xdr:sp macro="" textlink="">
      <xdr:nvSpPr>
        <xdr:cNvPr id="80" name="n_1mainValue【道路】&#10;有形固定資産減価償却率">
          <a:extLst>
            <a:ext uri="{FF2B5EF4-FFF2-40B4-BE49-F238E27FC236}">
              <a16:creationId xmlns:a16="http://schemas.microsoft.com/office/drawing/2014/main" id="{092840DE-5E50-44E5-AE11-B71249D96B19}"/>
            </a:ext>
          </a:extLst>
        </xdr:cNvPr>
        <xdr:cNvSpPr txBox="1"/>
      </xdr:nvSpPr>
      <xdr:spPr>
        <a:xfrm>
          <a:off x="3582044" y="5902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104338</xdr:rowOff>
    </xdr:from>
    <xdr:ext cx="405111" cy="259045"/>
    <xdr:sp macro="" textlink="">
      <xdr:nvSpPr>
        <xdr:cNvPr id="81" name="n_2mainValue【道路】&#10;有形固定資産減価償却率">
          <a:extLst>
            <a:ext uri="{FF2B5EF4-FFF2-40B4-BE49-F238E27FC236}">
              <a16:creationId xmlns:a16="http://schemas.microsoft.com/office/drawing/2014/main" id="{83250B93-D106-48EF-9EBD-C63064918A95}"/>
            </a:ext>
          </a:extLst>
        </xdr:cNvPr>
        <xdr:cNvSpPr txBox="1"/>
      </xdr:nvSpPr>
      <xdr:spPr>
        <a:xfrm>
          <a:off x="2705744" y="5933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135363</xdr:rowOff>
    </xdr:from>
    <xdr:ext cx="405111" cy="259045"/>
    <xdr:sp macro="" textlink="">
      <xdr:nvSpPr>
        <xdr:cNvPr id="82" name="n_3mainValue【道路】&#10;有形固定資産減価償却率">
          <a:extLst>
            <a:ext uri="{FF2B5EF4-FFF2-40B4-BE49-F238E27FC236}">
              <a16:creationId xmlns:a16="http://schemas.microsoft.com/office/drawing/2014/main" id="{9867D698-54F9-4750-AAEE-7016E3061E9D}"/>
            </a:ext>
          </a:extLst>
        </xdr:cNvPr>
        <xdr:cNvSpPr txBox="1"/>
      </xdr:nvSpPr>
      <xdr:spPr>
        <a:xfrm>
          <a:off x="1816744" y="596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a:extLst>
            <a:ext uri="{FF2B5EF4-FFF2-40B4-BE49-F238E27FC236}">
              <a16:creationId xmlns:a16="http://schemas.microsoft.com/office/drawing/2014/main" id="{A37D71B3-5AC6-4592-AAE3-EBF6C2C1D85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a:extLst>
            <a:ext uri="{FF2B5EF4-FFF2-40B4-BE49-F238E27FC236}">
              <a16:creationId xmlns:a16="http://schemas.microsoft.com/office/drawing/2014/main" id="{01C14612-56FF-4CA6-A5F9-DD544189D37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a:extLst>
            <a:ext uri="{FF2B5EF4-FFF2-40B4-BE49-F238E27FC236}">
              <a16:creationId xmlns:a16="http://schemas.microsoft.com/office/drawing/2014/main" id="{9ABF8A67-5667-4534-9E4F-A9F272AE0BE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a:extLst>
            <a:ext uri="{FF2B5EF4-FFF2-40B4-BE49-F238E27FC236}">
              <a16:creationId xmlns:a16="http://schemas.microsoft.com/office/drawing/2014/main" id="{AC78525E-8C4E-4AB7-B230-70336D8FF3F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a:extLst>
            <a:ext uri="{FF2B5EF4-FFF2-40B4-BE49-F238E27FC236}">
              <a16:creationId xmlns:a16="http://schemas.microsoft.com/office/drawing/2014/main" id="{8F07BD52-4C4D-4498-A085-16DFC059C14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a:extLst>
            <a:ext uri="{FF2B5EF4-FFF2-40B4-BE49-F238E27FC236}">
              <a16:creationId xmlns:a16="http://schemas.microsoft.com/office/drawing/2014/main" id="{F435BFA7-9315-47B7-9248-29546B40FF8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a:extLst>
            <a:ext uri="{FF2B5EF4-FFF2-40B4-BE49-F238E27FC236}">
              <a16:creationId xmlns:a16="http://schemas.microsoft.com/office/drawing/2014/main" id="{9CABF528-A8B9-4AB1-9C23-5DC42B836B1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a:extLst>
            <a:ext uri="{FF2B5EF4-FFF2-40B4-BE49-F238E27FC236}">
              <a16:creationId xmlns:a16="http://schemas.microsoft.com/office/drawing/2014/main" id="{DDDF5020-2F4F-4C89-9FB2-406BCB8789FE}"/>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a:extLst>
            <a:ext uri="{FF2B5EF4-FFF2-40B4-BE49-F238E27FC236}">
              <a16:creationId xmlns:a16="http://schemas.microsoft.com/office/drawing/2014/main" id="{48110406-883A-4B43-AD9D-88263E8FDF99}"/>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a:extLst>
            <a:ext uri="{FF2B5EF4-FFF2-40B4-BE49-F238E27FC236}">
              <a16:creationId xmlns:a16="http://schemas.microsoft.com/office/drawing/2014/main" id="{A828D794-F0C4-45BA-94A0-581B1D8D375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a:extLst>
            <a:ext uri="{FF2B5EF4-FFF2-40B4-BE49-F238E27FC236}">
              <a16:creationId xmlns:a16="http://schemas.microsoft.com/office/drawing/2014/main" id="{51885180-E20D-4A5B-9636-B19D49319D48}"/>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a:extLst>
            <a:ext uri="{FF2B5EF4-FFF2-40B4-BE49-F238E27FC236}">
              <a16:creationId xmlns:a16="http://schemas.microsoft.com/office/drawing/2014/main" id="{2310C2A8-E36E-455F-87E1-11CE11732F72}"/>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a:extLst>
            <a:ext uri="{FF2B5EF4-FFF2-40B4-BE49-F238E27FC236}">
              <a16:creationId xmlns:a16="http://schemas.microsoft.com/office/drawing/2014/main" id="{62AB8211-1650-4A60-AB3B-21B6F1FF5B61}"/>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6" name="テキスト ボックス 95">
          <a:extLst>
            <a:ext uri="{FF2B5EF4-FFF2-40B4-BE49-F238E27FC236}">
              <a16:creationId xmlns:a16="http://schemas.microsoft.com/office/drawing/2014/main" id="{0FB11808-379C-4FA4-95F2-8FC7AF83CEF2}"/>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a:extLst>
            <a:ext uri="{FF2B5EF4-FFF2-40B4-BE49-F238E27FC236}">
              <a16:creationId xmlns:a16="http://schemas.microsoft.com/office/drawing/2014/main" id="{ACAFE118-529E-4DB4-AD08-6A3E2CE9545B}"/>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98" name="テキスト ボックス 97">
          <a:extLst>
            <a:ext uri="{FF2B5EF4-FFF2-40B4-BE49-F238E27FC236}">
              <a16:creationId xmlns:a16="http://schemas.microsoft.com/office/drawing/2014/main" id="{0781BAA9-89A2-46E9-BCC2-6C62AC098636}"/>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a:extLst>
            <a:ext uri="{FF2B5EF4-FFF2-40B4-BE49-F238E27FC236}">
              <a16:creationId xmlns:a16="http://schemas.microsoft.com/office/drawing/2014/main" id="{4AC3A803-21EC-4CB2-A632-6230B3357626}"/>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0" name="テキスト ボックス 99">
          <a:extLst>
            <a:ext uri="{FF2B5EF4-FFF2-40B4-BE49-F238E27FC236}">
              <a16:creationId xmlns:a16="http://schemas.microsoft.com/office/drawing/2014/main" id="{6917D2FA-8FE6-4B0E-904C-F4E3A1C52D69}"/>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a:extLst>
            <a:ext uri="{FF2B5EF4-FFF2-40B4-BE49-F238E27FC236}">
              <a16:creationId xmlns:a16="http://schemas.microsoft.com/office/drawing/2014/main" id="{A4727A6D-CDBD-4535-8275-C038CABDCEC6}"/>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2" name="テキスト ボックス 101">
          <a:extLst>
            <a:ext uri="{FF2B5EF4-FFF2-40B4-BE49-F238E27FC236}">
              <a16:creationId xmlns:a16="http://schemas.microsoft.com/office/drawing/2014/main" id="{424BE870-AB51-4F74-B769-601B1E28F4B4}"/>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a:extLst>
            <a:ext uri="{FF2B5EF4-FFF2-40B4-BE49-F238E27FC236}">
              <a16:creationId xmlns:a16="http://schemas.microsoft.com/office/drawing/2014/main" id="{ED22D819-90A4-49F5-B676-4A36223D833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04" name="テキスト ボックス 103">
          <a:extLst>
            <a:ext uri="{FF2B5EF4-FFF2-40B4-BE49-F238E27FC236}">
              <a16:creationId xmlns:a16="http://schemas.microsoft.com/office/drawing/2014/main" id="{BEC0445A-E890-45F9-A1BB-894E09A54051}"/>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a:extLst>
            <a:ext uri="{FF2B5EF4-FFF2-40B4-BE49-F238E27FC236}">
              <a16:creationId xmlns:a16="http://schemas.microsoft.com/office/drawing/2014/main" id="{05893A5C-230D-49BB-A829-70749482B99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110839</xdr:rowOff>
    </xdr:from>
    <xdr:to>
      <xdr:col>54</xdr:col>
      <xdr:colOff>189865</xdr:colOff>
      <xdr:row>42</xdr:row>
      <xdr:rowOff>37117</xdr:rowOff>
    </xdr:to>
    <xdr:cxnSp macro="">
      <xdr:nvCxnSpPr>
        <xdr:cNvPr id="106" name="直線コネクタ 105">
          <a:extLst>
            <a:ext uri="{FF2B5EF4-FFF2-40B4-BE49-F238E27FC236}">
              <a16:creationId xmlns:a16="http://schemas.microsoft.com/office/drawing/2014/main" id="{CA718B39-E94F-4629-9163-6442CB347667}"/>
            </a:ext>
          </a:extLst>
        </xdr:cNvPr>
        <xdr:cNvCxnSpPr/>
      </xdr:nvCxnSpPr>
      <xdr:spPr>
        <a:xfrm flipV="1">
          <a:off x="10476865" y="5768689"/>
          <a:ext cx="0" cy="146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40944</xdr:rowOff>
    </xdr:from>
    <xdr:ext cx="469744" cy="259045"/>
    <xdr:sp macro="" textlink="">
      <xdr:nvSpPr>
        <xdr:cNvPr id="107" name="【道路】&#10;一人当たり延長最小値テキスト">
          <a:extLst>
            <a:ext uri="{FF2B5EF4-FFF2-40B4-BE49-F238E27FC236}">
              <a16:creationId xmlns:a16="http://schemas.microsoft.com/office/drawing/2014/main" id="{5242E572-E521-45B2-AB4B-0C25F341727D}"/>
            </a:ext>
          </a:extLst>
        </xdr:cNvPr>
        <xdr:cNvSpPr txBox="1"/>
      </xdr:nvSpPr>
      <xdr:spPr>
        <a:xfrm>
          <a:off x="10515600" y="7241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37117</xdr:rowOff>
    </xdr:from>
    <xdr:to>
      <xdr:col>55</xdr:col>
      <xdr:colOff>88900</xdr:colOff>
      <xdr:row>42</xdr:row>
      <xdr:rowOff>37117</xdr:rowOff>
    </xdr:to>
    <xdr:cxnSp macro="">
      <xdr:nvCxnSpPr>
        <xdr:cNvPr id="108" name="直線コネクタ 107">
          <a:extLst>
            <a:ext uri="{FF2B5EF4-FFF2-40B4-BE49-F238E27FC236}">
              <a16:creationId xmlns:a16="http://schemas.microsoft.com/office/drawing/2014/main" id="{BADD6AB1-6A1C-4AA1-A75B-27168DED6626}"/>
            </a:ext>
          </a:extLst>
        </xdr:cNvPr>
        <xdr:cNvCxnSpPr/>
      </xdr:nvCxnSpPr>
      <xdr:spPr>
        <a:xfrm>
          <a:off x="10388600" y="7238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57516</xdr:rowOff>
    </xdr:from>
    <xdr:ext cx="599010" cy="259045"/>
    <xdr:sp macro="" textlink="">
      <xdr:nvSpPr>
        <xdr:cNvPr id="109" name="【道路】&#10;一人当たり延長最大値テキスト">
          <a:extLst>
            <a:ext uri="{FF2B5EF4-FFF2-40B4-BE49-F238E27FC236}">
              <a16:creationId xmlns:a16="http://schemas.microsoft.com/office/drawing/2014/main" id="{48040A80-2153-47CE-B3D5-36E4FAE859CD}"/>
            </a:ext>
          </a:extLst>
        </xdr:cNvPr>
        <xdr:cNvSpPr txBox="1"/>
      </xdr:nvSpPr>
      <xdr:spPr>
        <a:xfrm>
          <a:off x="10515600" y="5543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110839</xdr:rowOff>
    </xdr:from>
    <xdr:to>
      <xdr:col>55</xdr:col>
      <xdr:colOff>88900</xdr:colOff>
      <xdr:row>33</xdr:row>
      <xdr:rowOff>110839</xdr:rowOff>
    </xdr:to>
    <xdr:cxnSp macro="">
      <xdr:nvCxnSpPr>
        <xdr:cNvPr id="110" name="直線コネクタ 109">
          <a:extLst>
            <a:ext uri="{FF2B5EF4-FFF2-40B4-BE49-F238E27FC236}">
              <a16:creationId xmlns:a16="http://schemas.microsoft.com/office/drawing/2014/main" id="{9336EC80-9085-4236-B94E-552DA6B44683}"/>
            </a:ext>
          </a:extLst>
        </xdr:cNvPr>
        <xdr:cNvCxnSpPr/>
      </xdr:nvCxnSpPr>
      <xdr:spPr>
        <a:xfrm>
          <a:off x="10388600" y="5768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149251</xdr:rowOff>
    </xdr:from>
    <xdr:ext cx="534377" cy="259045"/>
    <xdr:sp macro="" textlink="">
      <xdr:nvSpPr>
        <xdr:cNvPr id="111" name="【道路】&#10;一人当たり延長平均値テキスト">
          <a:extLst>
            <a:ext uri="{FF2B5EF4-FFF2-40B4-BE49-F238E27FC236}">
              <a16:creationId xmlns:a16="http://schemas.microsoft.com/office/drawing/2014/main" id="{01BB0D04-D6D4-4A27-BAFC-5AC4E3EEBA07}"/>
            </a:ext>
          </a:extLst>
        </xdr:cNvPr>
        <xdr:cNvSpPr txBox="1"/>
      </xdr:nvSpPr>
      <xdr:spPr>
        <a:xfrm>
          <a:off x="10515600" y="70072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170824</xdr:rowOff>
    </xdr:from>
    <xdr:to>
      <xdr:col>55</xdr:col>
      <xdr:colOff>50800</xdr:colOff>
      <xdr:row>41</xdr:row>
      <xdr:rowOff>100974</xdr:rowOff>
    </xdr:to>
    <xdr:sp macro="" textlink="">
      <xdr:nvSpPr>
        <xdr:cNvPr id="112" name="フローチャート: 判断 111">
          <a:extLst>
            <a:ext uri="{FF2B5EF4-FFF2-40B4-BE49-F238E27FC236}">
              <a16:creationId xmlns:a16="http://schemas.microsoft.com/office/drawing/2014/main" id="{1EB13A3C-5615-43FD-AA62-D08F3CD0BE93}"/>
            </a:ext>
          </a:extLst>
        </xdr:cNvPr>
        <xdr:cNvSpPr/>
      </xdr:nvSpPr>
      <xdr:spPr>
        <a:xfrm>
          <a:off x="10426700" y="702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162964</xdr:rowOff>
    </xdr:from>
    <xdr:to>
      <xdr:col>50</xdr:col>
      <xdr:colOff>165100</xdr:colOff>
      <xdr:row>41</xdr:row>
      <xdr:rowOff>93114</xdr:rowOff>
    </xdr:to>
    <xdr:sp macro="" textlink="">
      <xdr:nvSpPr>
        <xdr:cNvPr id="113" name="フローチャート: 判断 112">
          <a:extLst>
            <a:ext uri="{FF2B5EF4-FFF2-40B4-BE49-F238E27FC236}">
              <a16:creationId xmlns:a16="http://schemas.microsoft.com/office/drawing/2014/main" id="{D35B2527-B8A2-4A63-8D7D-409047D09C0E}"/>
            </a:ext>
          </a:extLst>
        </xdr:cNvPr>
        <xdr:cNvSpPr/>
      </xdr:nvSpPr>
      <xdr:spPr>
        <a:xfrm>
          <a:off x="9588500" y="702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168856</xdr:rowOff>
    </xdr:from>
    <xdr:to>
      <xdr:col>46</xdr:col>
      <xdr:colOff>38100</xdr:colOff>
      <xdr:row>41</xdr:row>
      <xdr:rowOff>99006</xdr:rowOff>
    </xdr:to>
    <xdr:sp macro="" textlink="">
      <xdr:nvSpPr>
        <xdr:cNvPr id="114" name="フローチャート: 判断 113">
          <a:extLst>
            <a:ext uri="{FF2B5EF4-FFF2-40B4-BE49-F238E27FC236}">
              <a16:creationId xmlns:a16="http://schemas.microsoft.com/office/drawing/2014/main" id="{5AA2A9DD-BB49-44F4-A3EB-1410721EAA3C}"/>
            </a:ext>
          </a:extLst>
        </xdr:cNvPr>
        <xdr:cNvSpPr/>
      </xdr:nvSpPr>
      <xdr:spPr>
        <a:xfrm>
          <a:off x="8699500" y="702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10524</xdr:rowOff>
    </xdr:from>
    <xdr:to>
      <xdr:col>41</xdr:col>
      <xdr:colOff>101600</xdr:colOff>
      <xdr:row>41</xdr:row>
      <xdr:rowOff>112124</xdr:rowOff>
    </xdr:to>
    <xdr:sp macro="" textlink="">
      <xdr:nvSpPr>
        <xdr:cNvPr id="115" name="フローチャート: 判断 114">
          <a:extLst>
            <a:ext uri="{FF2B5EF4-FFF2-40B4-BE49-F238E27FC236}">
              <a16:creationId xmlns:a16="http://schemas.microsoft.com/office/drawing/2014/main" id="{34B46C80-D2C1-4658-AD36-0E18D44FF825}"/>
            </a:ext>
          </a:extLst>
        </xdr:cNvPr>
        <xdr:cNvSpPr/>
      </xdr:nvSpPr>
      <xdr:spPr>
        <a:xfrm>
          <a:off x="7810500" y="703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59EA6438-8280-467A-A153-8A5060961D6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0A8AD1E4-5997-42FF-AF1D-10835CFC756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03AB23E5-01EB-4D90-939D-F3F4DAABDBA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69B0F462-2399-4CCA-862F-A26847FF89C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B8DB5CA7-EAD5-4C34-A8A1-2F28100CE1E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14134</xdr:rowOff>
    </xdr:from>
    <xdr:to>
      <xdr:col>50</xdr:col>
      <xdr:colOff>165100</xdr:colOff>
      <xdr:row>41</xdr:row>
      <xdr:rowOff>115734</xdr:rowOff>
    </xdr:to>
    <xdr:sp macro="" textlink="">
      <xdr:nvSpPr>
        <xdr:cNvPr id="121" name="楕円 120">
          <a:extLst>
            <a:ext uri="{FF2B5EF4-FFF2-40B4-BE49-F238E27FC236}">
              <a16:creationId xmlns:a16="http://schemas.microsoft.com/office/drawing/2014/main" id="{47488E15-6299-4E0D-90FB-D2D850B43418}"/>
            </a:ext>
          </a:extLst>
        </xdr:cNvPr>
        <xdr:cNvSpPr/>
      </xdr:nvSpPr>
      <xdr:spPr>
        <a:xfrm>
          <a:off x="9588500" y="704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18838</xdr:rowOff>
    </xdr:from>
    <xdr:to>
      <xdr:col>46</xdr:col>
      <xdr:colOff>38100</xdr:colOff>
      <xdr:row>41</xdr:row>
      <xdr:rowOff>120438</xdr:rowOff>
    </xdr:to>
    <xdr:sp macro="" textlink="">
      <xdr:nvSpPr>
        <xdr:cNvPr id="122" name="楕円 121">
          <a:extLst>
            <a:ext uri="{FF2B5EF4-FFF2-40B4-BE49-F238E27FC236}">
              <a16:creationId xmlns:a16="http://schemas.microsoft.com/office/drawing/2014/main" id="{27ED21E5-9F38-49F2-8910-6BC2A1648B8F}"/>
            </a:ext>
          </a:extLst>
        </xdr:cNvPr>
        <xdr:cNvSpPr/>
      </xdr:nvSpPr>
      <xdr:spPr>
        <a:xfrm>
          <a:off x="8699500" y="704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64934</xdr:rowOff>
    </xdr:from>
    <xdr:to>
      <xdr:col>50</xdr:col>
      <xdr:colOff>114300</xdr:colOff>
      <xdr:row>41</xdr:row>
      <xdr:rowOff>69638</xdr:rowOff>
    </xdr:to>
    <xdr:cxnSp macro="">
      <xdr:nvCxnSpPr>
        <xdr:cNvPr id="123" name="直線コネクタ 122">
          <a:extLst>
            <a:ext uri="{FF2B5EF4-FFF2-40B4-BE49-F238E27FC236}">
              <a16:creationId xmlns:a16="http://schemas.microsoft.com/office/drawing/2014/main" id="{412DD7E3-CA0D-4949-B487-652CF3DB9DB3}"/>
            </a:ext>
          </a:extLst>
        </xdr:cNvPr>
        <xdr:cNvCxnSpPr/>
      </xdr:nvCxnSpPr>
      <xdr:spPr>
        <a:xfrm flipV="1">
          <a:off x="8750300" y="7094384"/>
          <a:ext cx="889000" cy="4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22606</xdr:rowOff>
    </xdr:from>
    <xdr:to>
      <xdr:col>41</xdr:col>
      <xdr:colOff>101600</xdr:colOff>
      <xdr:row>41</xdr:row>
      <xdr:rowOff>124206</xdr:rowOff>
    </xdr:to>
    <xdr:sp macro="" textlink="">
      <xdr:nvSpPr>
        <xdr:cNvPr id="124" name="楕円 123">
          <a:extLst>
            <a:ext uri="{FF2B5EF4-FFF2-40B4-BE49-F238E27FC236}">
              <a16:creationId xmlns:a16="http://schemas.microsoft.com/office/drawing/2014/main" id="{40CE87B3-89B5-4AA5-9C63-E2557A0FAAD6}"/>
            </a:ext>
          </a:extLst>
        </xdr:cNvPr>
        <xdr:cNvSpPr/>
      </xdr:nvSpPr>
      <xdr:spPr>
        <a:xfrm>
          <a:off x="7810500" y="705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69638</xdr:rowOff>
    </xdr:from>
    <xdr:to>
      <xdr:col>45</xdr:col>
      <xdr:colOff>177800</xdr:colOff>
      <xdr:row>41</xdr:row>
      <xdr:rowOff>73406</xdr:rowOff>
    </xdr:to>
    <xdr:cxnSp macro="">
      <xdr:nvCxnSpPr>
        <xdr:cNvPr id="125" name="直線コネクタ 124">
          <a:extLst>
            <a:ext uri="{FF2B5EF4-FFF2-40B4-BE49-F238E27FC236}">
              <a16:creationId xmlns:a16="http://schemas.microsoft.com/office/drawing/2014/main" id="{3BE402FD-D338-4FF8-8CE7-FF7023117E01}"/>
            </a:ext>
          </a:extLst>
        </xdr:cNvPr>
        <xdr:cNvCxnSpPr/>
      </xdr:nvCxnSpPr>
      <xdr:spPr>
        <a:xfrm flipV="1">
          <a:off x="7861300" y="7099088"/>
          <a:ext cx="889000" cy="3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109641</xdr:rowOff>
    </xdr:from>
    <xdr:ext cx="534377" cy="259045"/>
    <xdr:sp macro="" textlink="">
      <xdr:nvSpPr>
        <xdr:cNvPr id="126" name="n_1aveValue【道路】&#10;一人当たり延長">
          <a:extLst>
            <a:ext uri="{FF2B5EF4-FFF2-40B4-BE49-F238E27FC236}">
              <a16:creationId xmlns:a16="http://schemas.microsoft.com/office/drawing/2014/main" id="{A5B15938-CB93-422B-A39E-DC1E9048A2F2}"/>
            </a:ext>
          </a:extLst>
        </xdr:cNvPr>
        <xdr:cNvSpPr txBox="1"/>
      </xdr:nvSpPr>
      <xdr:spPr>
        <a:xfrm>
          <a:off x="9359411" y="679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115533</xdr:rowOff>
    </xdr:from>
    <xdr:ext cx="534377" cy="259045"/>
    <xdr:sp macro="" textlink="">
      <xdr:nvSpPr>
        <xdr:cNvPr id="127" name="n_2aveValue【道路】&#10;一人当たり延長">
          <a:extLst>
            <a:ext uri="{FF2B5EF4-FFF2-40B4-BE49-F238E27FC236}">
              <a16:creationId xmlns:a16="http://schemas.microsoft.com/office/drawing/2014/main" id="{D26B2F66-F518-4CD8-872B-2A0B6229D003}"/>
            </a:ext>
          </a:extLst>
        </xdr:cNvPr>
        <xdr:cNvSpPr txBox="1"/>
      </xdr:nvSpPr>
      <xdr:spPr>
        <a:xfrm>
          <a:off x="8483111" y="680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128651</xdr:rowOff>
    </xdr:from>
    <xdr:ext cx="534377" cy="259045"/>
    <xdr:sp macro="" textlink="">
      <xdr:nvSpPr>
        <xdr:cNvPr id="128" name="n_3aveValue【道路】&#10;一人当たり延長">
          <a:extLst>
            <a:ext uri="{FF2B5EF4-FFF2-40B4-BE49-F238E27FC236}">
              <a16:creationId xmlns:a16="http://schemas.microsoft.com/office/drawing/2014/main" id="{02974B22-520A-4DC1-9F8F-6637CC102BC1}"/>
            </a:ext>
          </a:extLst>
        </xdr:cNvPr>
        <xdr:cNvSpPr txBox="1"/>
      </xdr:nvSpPr>
      <xdr:spPr>
        <a:xfrm>
          <a:off x="7594111" y="681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106861</xdr:rowOff>
    </xdr:from>
    <xdr:ext cx="534377" cy="259045"/>
    <xdr:sp macro="" textlink="">
      <xdr:nvSpPr>
        <xdr:cNvPr id="129" name="n_1mainValue【道路】&#10;一人当たり延長">
          <a:extLst>
            <a:ext uri="{FF2B5EF4-FFF2-40B4-BE49-F238E27FC236}">
              <a16:creationId xmlns:a16="http://schemas.microsoft.com/office/drawing/2014/main" id="{F4D0ED55-D0EE-46DE-A3E1-F481D1B53455}"/>
            </a:ext>
          </a:extLst>
        </xdr:cNvPr>
        <xdr:cNvSpPr txBox="1"/>
      </xdr:nvSpPr>
      <xdr:spPr>
        <a:xfrm>
          <a:off x="9359411" y="7136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111565</xdr:rowOff>
    </xdr:from>
    <xdr:ext cx="534377" cy="259045"/>
    <xdr:sp macro="" textlink="">
      <xdr:nvSpPr>
        <xdr:cNvPr id="130" name="n_2mainValue【道路】&#10;一人当たり延長">
          <a:extLst>
            <a:ext uri="{FF2B5EF4-FFF2-40B4-BE49-F238E27FC236}">
              <a16:creationId xmlns:a16="http://schemas.microsoft.com/office/drawing/2014/main" id="{369EB0C1-8FB0-4DB3-B361-621CA4E525B5}"/>
            </a:ext>
          </a:extLst>
        </xdr:cNvPr>
        <xdr:cNvSpPr txBox="1"/>
      </xdr:nvSpPr>
      <xdr:spPr>
        <a:xfrm>
          <a:off x="8483111" y="7141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115333</xdr:rowOff>
    </xdr:from>
    <xdr:ext cx="534377" cy="259045"/>
    <xdr:sp macro="" textlink="">
      <xdr:nvSpPr>
        <xdr:cNvPr id="131" name="n_3mainValue【道路】&#10;一人当たり延長">
          <a:extLst>
            <a:ext uri="{FF2B5EF4-FFF2-40B4-BE49-F238E27FC236}">
              <a16:creationId xmlns:a16="http://schemas.microsoft.com/office/drawing/2014/main" id="{D138D973-C528-4BA6-9028-D65CCFB9C17A}"/>
            </a:ext>
          </a:extLst>
        </xdr:cNvPr>
        <xdr:cNvSpPr txBox="1"/>
      </xdr:nvSpPr>
      <xdr:spPr>
        <a:xfrm>
          <a:off x="7594111" y="714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a:extLst>
            <a:ext uri="{FF2B5EF4-FFF2-40B4-BE49-F238E27FC236}">
              <a16:creationId xmlns:a16="http://schemas.microsoft.com/office/drawing/2014/main" id="{6E2BAF52-85C9-4A39-8380-1EDBC14F62A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a:extLst>
            <a:ext uri="{FF2B5EF4-FFF2-40B4-BE49-F238E27FC236}">
              <a16:creationId xmlns:a16="http://schemas.microsoft.com/office/drawing/2014/main" id="{07A0E923-229B-44D2-9578-35F58F800FF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a:extLst>
            <a:ext uri="{FF2B5EF4-FFF2-40B4-BE49-F238E27FC236}">
              <a16:creationId xmlns:a16="http://schemas.microsoft.com/office/drawing/2014/main" id="{46B5DBFA-43A8-4130-A21A-B15650A0FC4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a:extLst>
            <a:ext uri="{FF2B5EF4-FFF2-40B4-BE49-F238E27FC236}">
              <a16:creationId xmlns:a16="http://schemas.microsoft.com/office/drawing/2014/main" id="{55C12AB3-1211-4530-A343-683287AEFDE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a:extLst>
            <a:ext uri="{FF2B5EF4-FFF2-40B4-BE49-F238E27FC236}">
              <a16:creationId xmlns:a16="http://schemas.microsoft.com/office/drawing/2014/main" id="{8EF0BEDA-DF08-463E-A891-DBE50A3EDE6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a:extLst>
            <a:ext uri="{FF2B5EF4-FFF2-40B4-BE49-F238E27FC236}">
              <a16:creationId xmlns:a16="http://schemas.microsoft.com/office/drawing/2014/main" id="{6179EC41-2C27-4D12-86EE-01B1AE55561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a:extLst>
            <a:ext uri="{FF2B5EF4-FFF2-40B4-BE49-F238E27FC236}">
              <a16:creationId xmlns:a16="http://schemas.microsoft.com/office/drawing/2014/main" id="{8E90FB6B-42CC-4838-8575-A64DC91DCB7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a:extLst>
            <a:ext uri="{FF2B5EF4-FFF2-40B4-BE49-F238E27FC236}">
              <a16:creationId xmlns:a16="http://schemas.microsoft.com/office/drawing/2014/main" id="{A798BEE5-8474-46D4-8428-C28F9617C16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a:extLst>
            <a:ext uri="{FF2B5EF4-FFF2-40B4-BE49-F238E27FC236}">
              <a16:creationId xmlns:a16="http://schemas.microsoft.com/office/drawing/2014/main" id="{CD405B9B-3446-49A7-805B-284F6031FBC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a:extLst>
            <a:ext uri="{FF2B5EF4-FFF2-40B4-BE49-F238E27FC236}">
              <a16:creationId xmlns:a16="http://schemas.microsoft.com/office/drawing/2014/main" id="{1B541604-3D58-4CD6-B97C-6AAD76DD1BB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2" name="直線コネクタ 141">
          <a:extLst>
            <a:ext uri="{FF2B5EF4-FFF2-40B4-BE49-F238E27FC236}">
              <a16:creationId xmlns:a16="http://schemas.microsoft.com/office/drawing/2014/main" id="{5C811ED2-2400-40C5-BE15-F9694EAF3F4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3" name="テキスト ボックス 142">
          <a:extLst>
            <a:ext uri="{FF2B5EF4-FFF2-40B4-BE49-F238E27FC236}">
              <a16:creationId xmlns:a16="http://schemas.microsoft.com/office/drawing/2014/main" id="{83611D23-4004-4CAF-80B0-4B4153A44BD6}"/>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4" name="直線コネクタ 143">
          <a:extLst>
            <a:ext uri="{FF2B5EF4-FFF2-40B4-BE49-F238E27FC236}">
              <a16:creationId xmlns:a16="http://schemas.microsoft.com/office/drawing/2014/main" id="{43A41711-9B1D-4FD5-8B7F-2E76A8A62901}"/>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5" name="テキスト ボックス 144">
          <a:extLst>
            <a:ext uri="{FF2B5EF4-FFF2-40B4-BE49-F238E27FC236}">
              <a16:creationId xmlns:a16="http://schemas.microsoft.com/office/drawing/2014/main" id="{35BCDFEC-61E9-4231-B86E-BD818B9C311F}"/>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6" name="直線コネクタ 145">
          <a:extLst>
            <a:ext uri="{FF2B5EF4-FFF2-40B4-BE49-F238E27FC236}">
              <a16:creationId xmlns:a16="http://schemas.microsoft.com/office/drawing/2014/main" id="{0B949F9A-436C-4544-9B94-F5F75B2A854F}"/>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7" name="テキスト ボックス 146">
          <a:extLst>
            <a:ext uri="{FF2B5EF4-FFF2-40B4-BE49-F238E27FC236}">
              <a16:creationId xmlns:a16="http://schemas.microsoft.com/office/drawing/2014/main" id="{C1FEE805-CAFC-4625-9B63-7030C9BBAACC}"/>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8" name="直線コネクタ 147">
          <a:extLst>
            <a:ext uri="{FF2B5EF4-FFF2-40B4-BE49-F238E27FC236}">
              <a16:creationId xmlns:a16="http://schemas.microsoft.com/office/drawing/2014/main" id="{CBB6538C-54E3-430F-859D-908B27EE185E}"/>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9" name="テキスト ボックス 148">
          <a:extLst>
            <a:ext uri="{FF2B5EF4-FFF2-40B4-BE49-F238E27FC236}">
              <a16:creationId xmlns:a16="http://schemas.microsoft.com/office/drawing/2014/main" id="{EF1FE296-E538-4538-86FD-684CD964648D}"/>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0" name="直線コネクタ 149">
          <a:extLst>
            <a:ext uri="{FF2B5EF4-FFF2-40B4-BE49-F238E27FC236}">
              <a16:creationId xmlns:a16="http://schemas.microsoft.com/office/drawing/2014/main" id="{FCB74E90-F5D4-4761-B8C6-AB52118809ED}"/>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1" name="テキスト ボックス 150">
          <a:extLst>
            <a:ext uri="{FF2B5EF4-FFF2-40B4-BE49-F238E27FC236}">
              <a16:creationId xmlns:a16="http://schemas.microsoft.com/office/drawing/2014/main" id="{5FBD0E4C-03FF-4197-BC41-CBF43AC54714}"/>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2" name="直線コネクタ 151">
          <a:extLst>
            <a:ext uri="{FF2B5EF4-FFF2-40B4-BE49-F238E27FC236}">
              <a16:creationId xmlns:a16="http://schemas.microsoft.com/office/drawing/2014/main" id="{2D704242-E28E-4F5A-8BD2-8CDE3DB86C24}"/>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3" name="テキスト ボックス 152">
          <a:extLst>
            <a:ext uri="{FF2B5EF4-FFF2-40B4-BE49-F238E27FC236}">
              <a16:creationId xmlns:a16="http://schemas.microsoft.com/office/drawing/2014/main" id="{82FBF63F-E7CF-43BD-9376-B112C463C8BD}"/>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4" name="直線コネクタ 153">
          <a:extLst>
            <a:ext uri="{FF2B5EF4-FFF2-40B4-BE49-F238E27FC236}">
              <a16:creationId xmlns:a16="http://schemas.microsoft.com/office/drawing/2014/main" id="{BDDF24E9-4F79-4AFE-BE37-133D6DF060C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5" name="テキスト ボックス 154">
          <a:extLst>
            <a:ext uri="{FF2B5EF4-FFF2-40B4-BE49-F238E27FC236}">
              <a16:creationId xmlns:a16="http://schemas.microsoft.com/office/drawing/2014/main" id="{4C900EEE-FFCF-4D26-A362-4D5563727294}"/>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6" name="【橋りょう・トンネル】&#10;有形固定資産減価償却率グラフ枠">
          <a:extLst>
            <a:ext uri="{FF2B5EF4-FFF2-40B4-BE49-F238E27FC236}">
              <a16:creationId xmlns:a16="http://schemas.microsoft.com/office/drawing/2014/main" id="{DB3405D9-B5CC-41E0-8716-B9687CFAA19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130628</xdr:rowOff>
    </xdr:from>
    <xdr:to>
      <xdr:col>24</xdr:col>
      <xdr:colOff>62865</xdr:colOff>
      <xdr:row>64</xdr:row>
      <xdr:rowOff>102870</xdr:rowOff>
    </xdr:to>
    <xdr:cxnSp macro="">
      <xdr:nvCxnSpPr>
        <xdr:cNvPr id="157" name="直線コネクタ 156">
          <a:extLst>
            <a:ext uri="{FF2B5EF4-FFF2-40B4-BE49-F238E27FC236}">
              <a16:creationId xmlns:a16="http://schemas.microsoft.com/office/drawing/2014/main" id="{3F7FB35D-DB30-4195-A911-BB02C07700A7}"/>
            </a:ext>
          </a:extLst>
        </xdr:cNvPr>
        <xdr:cNvCxnSpPr/>
      </xdr:nvCxnSpPr>
      <xdr:spPr>
        <a:xfrm flipV="1">
          <a:off x="4634865" y="9560378"/>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58" name="【橋りょう・トンネル】&#10;有形固定資産減価償却率最小値テキスト">
          <a:extLst>
            <a:ext uri="{FF2B5EF4-FFF2-40B4-BE49-F238E27FC236}">
              <a16:creationId xmlns:a16="http://schemas.microsoft.com/office/drawing/2014/main" id="{160DCB81-9182-464F-8E4D-0786D37D1A39}"/>
            </a:ext>
          </a:extLst>
        </xdr:cNvPr>
        <xdr:cNvSpPr txBox="1"/>
      </xdr:nvSpPr>
      <xdr:spPr>
        <a:xfrm>
          <a:off x="4673600" y="11079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59" name="直線コネクタ 158">
          <a:extLst>
            <a:ext uri="{FF2B5EF4-FFF2-40B4-BE49-F238E27FC236}">
              <a16:creationId xmlns:a16="http://schemas.microsoft.com/office/drawing/2014/main" id="{87B48282-62FB-4C42-8F02-D404FBBF845B}"/>
            </a:ext>
          </a:extLst>
        </xdr:cNvPr>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77305</xdr:rowOff>
    </xdr:from>
    <xdr:ext cx="405111" cy="259045"/>
    <xdr:sp macro="" textlink="">
      <xdr:nvSpPr>
        <xdr:cNvPr id="160" name="【橋りょう・トンネル】&#10;有形固定資産減価償却率最大値テキスト">
          <a:extLst>
            <a:ext uri="{FF2B5EF4-FFF2-40B4-BE49-F238E27FC236}">
              <a16:creationId xmlns:a16="http://schemas.microsoft.com/office/drawing/2014/main" id="{C8493817-51EA-4297-B92D-B7B95CBE2362}"/>
            </a:ext>
          </a:extLst>
        </xdr:cNvPr>
        <xdr:cNvSpPr txBox="1"/>
      </xdr:nvSpPr>
      <xdr:spPr>
        <a:xfrm>
          <a:off x="4673600" y="9335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130628</xdr:rowOff>
    </xdr:from>
    <xdr:to>
      <xdr:col>24</xdr:col>
      <xdr:colOff>152400</xdr:colOff>
      <xdr:row>55</xdr:row>
      <xdr:rowOff>130628</xdr:rowOff>
    </xdr:to>
    <xdr:cxnSp macro="">
      <xdr:nvCxnSpPr>
        <xdr:cNvPr id="161" name="直線コネクタ 160">
          <a:extLst>
            <a:ext uri="{FF2B5EF4-FFF2-40B4-BE49-F238E27FC236}">
              <a16:creationId xmlns:a16="http://schemas.microsoft.com/office/drawing/2014/main" id="{06F4D085-2036-4DC6-AE98-E3CE5FDF4556}"/>
            </a:ext>
          </a:extLst>
        </xdr:cNvPr>
        <xdr:cNvCxnSpPr/>
      </xdr:nvCxnSpPr>
      <xdr:spPr>
        <a:xfrm>
          <a:off x="4546600" y="956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113773</xdr:rowOff>
    </xdr:from>
    <xdr:ext cx="405111" cy="259045"/>
    <xdr:sp macro="" textlink="">
      <xdr:nvSpPr>
        <xdr:cNvPr id="162" name="【橋りょう・トンネル】&#10;有形固定資産減価償却率平均値テキスト">
          <a:extLst>
            <a:ext uri="{FF2B5EF4-FFF2-40B4-BE49-F238E27FC236}">
              <a16:creationId xmlns:a16="http://schemas.microsoft.com/office/drawing/2014/main" id="{67572E97-FACC-45C7-86B2-410733398025}"/>
            </a:ext>
          </a:extLst>
        </xdr:cNvPr>
        <xdr:cNvSpPr txBox="1"/>
      </xdr:nvSpPr>
      <xdr:spPr>
        <a:xfrm>
          <a:off x="4673600" y="100578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135346</xdr:rowOff>
    </xdr:from>
    <xdr:to>
      <xdr:col>24</xdr:col>
      <xdr:colOff>114300</xdr:colOff>
      <xdr:row>59</xdr:row>
      <xdr:rowOff>65496</xdr:rowOff>
    </xdr:to>
    <xdr:sp macro="" textlink="">
      <xdr:nvSpPr>
        <xdr:cNvPr id="163" name="フローチャート: 判断 162">
          <a:extLst>
            <a:ext uri="{FF2B5EF4-FFF2-40B4-BE49-F238E27FC236}">
              <a16:creationId xmlns:a16="http://schemas.microsoft.com/office/drawing/2014/main" id="{D4CBFB73-CA58-4177-A374-F19FA0A5E1BC}"/>
            </a:ext>
          </a:extLst>
        </xdr:cNvPr>
        <xdr:cNvSpPr/>
      </xdr:nvSpPr>
      <xdr:spPr>
        <a:xfrm>
          <a:off x="4584700" y="100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150041</xdr:rowOff>
    </xdr:from>
    <xdr:to>
      <xdr:col>20</xdr:col>
      <xdr:colOff>38100</xdr:colOff>
      <xdr:row>59</xdr:row>
      <xdr:rowOff>80191</xdr:rowOff>
    </xdr:to>
    <xdr:sp macro="" textlink="">
      <xdr:nvSpPr>
        <xdr:cNvPr id="164" name="フローチャート: 判断 163">
          <a:extLst>
            <a:ext uri="{FF2B5EF4-FFF2-40B4-BE49-F238E27FC236}">
              <a16:creationId xmlns:a16="http://schemas.microsoft.com/office/drawing/2014/main" id="{74260AF2-88C6-432B-8D30-7D2D64962DAB}"/>
            </a:ext>
          </a:extLst>
        </xdr:cNvPr>
        <xdr:cNvSpPr/>
      </xdr:nvSpPr>
      <xdr:spPr>
        <a:xfrm>
          <a:off x="3746500" y="1009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3084</xdr:rowOff>
    </xdr:from>
    <xdr:to>
      <xdr:col>15</xdr:col>
      <xdr:colOff>101600</xdr:colOff>
      <xdr:row>59</xdr:row>
      <xdr:rowOff>104684</xdr:rowOff>
    </xdr:to>
    <xdr:sp macro="" textlink="">
      <xdr:nvSpPr>
        <xdr:cNvPr id="165" name="フローチャート: 判断 164">
          <a:extLst>
            <a:ext uri="{FF2B5EF4-FFF2-40B4-BE49-F238E27FC236}">
              <a16:creationId xmlns:a16="http://schemas.microsoft.com/office/drawing/2014/main" id="{06194919-0260-415E-B8BC-29DF2E9445EF}"/>
            </a:ext>
          </a:extLst>
        </xdr:cNvPr>
        <xdr:cNvSpPr/>
      </xdr:nvSpPr>
      <xdr:spPr>
        <a:xfrm>
          <a:off x="2857500" y="1011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58601</xdr:rowOff>
    </xdr:from>
    <xdr:to>
      <xdr:col>10</xdr:col>
      <xdr:colOff>165100</xdr:colOff>
      <xdr:row>59</xdr:row>
      <xdr:rowOff>160201</xdr:rowOff>
    </xdr:to>
    <xdr:sp macro="" textlink="">
      <xdr:nvSpPr>
        <xdr:cNvPr id="166" name="フローチャート: 判断 165">
          <a:extLst>
            <a:ext uri="{FF2B5EF4-FFF2-40B4-BE49-F238E27FC236}">
              <a16:creationId xmlns:a16="http://schemas.microsoft.com/office/drawing/2014/main" id="{974B09AA-8D33-4B1B-8E3E-4D6DBF17EC49}"/>
            </a:ext>
          </a:extLst>
        </xdr:cNvPr>
        <xdr:cNvSpPr/>
      </xdr:nvSpPr>
      <xdr:spPr>
        <a:xfrm>
          <a:off x="19685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7" name="テキスト ボックス 166">
          <a:extLst>
            <a:ext uri="{FF2B5EF4-FFF2-40B4-BE49-F238E27FC236}">
              <a16:creationId xmlns:a16="http://schemas.microsoft.com/office/drawing/2014/main" id="{06743EFE-9294-484F-8900-605D08704F7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C61AE947-DB6D-4E15-B602-FF73AD1D6BA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D04BE1E3-2887-4C3F-981F-948FB21249B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8CB52211-A90B-4D21-8460-5F23C823516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5E969612-0543-496B-A606-A9DCB60FEDB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53703</xdr:rowOff>
    </xdr:from>
    <xdr:to>
      <xdr:col>20</xdr:col>
      <xdr:colOff>38100</xdr:colOff>
      <xdr:row>59</xdr:row>
      <xdr:rowOff>155303</xdr:rowOff>
    </xdr:to>
    <xdr:sp macro="" textlink="">
      <xdr:nvSpPr>
        <xdr:cNvPr id="172" name="楕円 171">
          <a:extLst>
            <a:ext uri="{FF2B5EF4-FFF2-40B4-BE49-F238E27FC236}">
              <a16:creationId xmlns:a16="http://schemas.microsoft.com/office/drawing/2014/main" id="{0C2A5F3E-5402-41EB-9565-BE28BD728A81}"/>
            </a:ext>
          </a:extLst>
        </xdr:cNvPr>
        <xdr:cNvSpPr/>
      </xdr:nvSpPr>
      <xdr:spPr>
        <a:xfrm>
          <a:off x="3746500" y="1016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74930</xdr:rowOff>
    </xdr:from>
    <xdr:to>
      <xdr:col>15</xdr:col>
      <xdr:colOff>101600</xdr:colOff>
      <xdr:row>60</xdr:row>
      <xdr:rowOff>5080</xdr:rowOff>
    </xdr:to>
    <xdr:sp macro="" textlink="">
      <xdr:nvSpPr>
        <xdr:cNvPr id="173" name="楕円 172">
          <a:extLst>
            <a:ext uri="{FF2B5EF4-FFF2-40B4-BE49-F238E27FC236}">
              <a16:creationId xmlns:a16="http://schemas.microsoft.com/office/drawing/2014/main" id="{BB89320D-FEEE-4FD3-AC3C-3603BD0D8512}"/>
            </a:ext>
          </a:extLst>
        </xdr:cNvPr>
        <xdr:cNvSpPr/>
      </xdr:nvSpPr>
      <xdr:spPr>
        <a:xfrm>
          <a:off x="28575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104503</xdr:rowOff>
    </xdr:from>
    <xdr:to>
      <xdr:col>19</xdr:col>
      <xdr:colOff>177800</xdr:colOff>
      <xdr:row>59</xdr:row>
      <xdr:rowOff>125730</xdr:rowOff>
    </xdr:to>
    <xdr:cxnSp macro="">
      <xdr:nvCxnSpPr>
        <xdr:cNvPr id="174" name="直線コネクタ 173">
          <a:extLst>
            <a:ext uri="{FF2B5EF4-FFF2-40B4-BE49-F238E27FC236}">
              <a16:creationId xmlns:a16="http://schemas.microsoft.com/office/drawing/2014/main" id="{2BF0CA00-E85F-4500-979C-F255A8BA1BDD}"/>
            </a:ext>
          </a:extLst>
        </xdr:cNvPr>
        <xdr:cNvCxnSpPr/>
      </xdr:nvCxnSpPr>
      <xdr:spPr>
        <a:xfrm flipV="1">
          <a:off x="2908300" y="10220053"/>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84727</xdr:rowOff>
    </xdr:from>
    <xdr:to>
      <xdr:col>10</xdr:col>
      <xdr:colOff>165100</xdr:colOff>
      <xdr:row>60</xdr:row>
      <xdr:rowOff>14877</xdr:rowOff>
    </xdr:to>
    <xdr:sp macro="" textlink="">
      <xdr:nvSpPr>
        <xdr:cNvPr id="175" name="楕円 174">
          <a:extLst>
            <a:ext uri="{FF2B5EF4-FFF2-40B4-BE49-F238E27FC236}">
              <a16:creationId xmlns:a16="http://schemas.microsoft.com/office/drawing/2014/main" id="{00B75764-D041-4FB7-A814-9BAFD01F78AA}"/>
            </a:ext>
          </a:extLst>
        </xdr:cNvPr>
        <xdr:cNvSpPr/>
      </xdr:nvSpPr>
      <xdr:spPr>
        <a:xfrm>
          <a:off x="1968500" y="1020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125730</xdr:rowOff>
    </xdr:from>
    <xdr:to>
      <xdr:col>15</xdr:col>
      <xdr:colOff>50800</xdr:colOff>
      <xdr:row>59</xdr:row>
      <xdr:rowOff>135527</xdr:rowOff>
    </xdr:to>
    <xdr:cxnSp macro="">
      <xdr:nvCxnSpPr>
        <xdr:cNvPr id="176" name="直線コネクタ 175">
          <a:extLst>
            <a:ext uri="{FF2B5EF4-FFF2-40B4-BE49-F238E27FC236}">
              <a16:creationId xmlns:a16="http://schemas.microsoft.com/office/drawing/2014/main" id="{E9FA11D1-A643-4BAB-A9F4-F8A944DF8F85}"/>
            </a:ext>
          </a:extLst>
        </xdr:cNvPr>
        <xdr:cNvCxnSpPr/>
      </xdr:nvCxnSpPr>
      <xdr:spPr>
        <a:xfrm flipV="1">
          <a:off x="2019300" y="1024128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96718</xdr:rowOff>
    </xdr:from>
    <xdr:ext cx="405111" cy="259045"/>
    <xdr:sp macro="" textlink="">
      <xdr:nvSpPr>
        <xdr:cNvPr id="177" name="n_1aveValue【橋りょう・トンネル】&#10;有形固定資産減価償却率">
          <a:extLst>
            <a:ext uri="{FF2B5EF4-FFF2-40B4-BE49-F238E27FC236}">
              <a16:creationId xmlns:a16="http://schemas.microsoft.com/office/drawing/2014/main" id="{3978C45D-2037-4E3E-9758-46DC1F5B06EF}"/>
            </a:ext>
          </a:extLst>
        </xdr:cNvPr>
        <xdr:cNvSpPr txBox="1"/>
      </xdr:nvSpPr>
      <xdr:spPr>
        <a:xfrm>
          <a:off x="3582044" y="9869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121211</xdr:rowOff>
    </xdr:from>
    <xdr:ext cx="405111" cy="259045"/>
    <xdr:sp macro="" textlink="">
      <xdr:nvSpPr>
        <xdr:cNvPr id="178" name="n_2aveValue【橋りょう・トンネル】&#10;有形固定資産減価償却率">
          <a:extLst>
            <a:ext uri="{FF2B5EF4-FFF2-40B4-BE49-F238E27FC236}">
              <a16:creationId xmlns:a16="http://schemas.microsoft.com/office/drawing/2014/main" id="{FF9444D9-61A9-4983-9258-D18C698CD9A5}"/>
            </a:ext>
          </a:extLst>
        </xdr:cNvPr>
        <xdr:cNvSpPr txBox="1"/>
      </xdr:nvSpPr>
      <xdr:spPr>
        <a:xfrm>
          <a:off x="2705744" y="989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5278</xdr:rowOff>
    </xdr:from>
    <xdr:ext cx="405111" cy="259045"/>
    <xdr:sp macro="" textlink="">
      <xdr:nvSpPr>
        <xdr:cNvPr id="179" name="n_3aveValue【橋りょう・トンネル】&#10;有形固定資産減価償却率">
          <a:extLst>
            <a:ext uri="{FF2B5EF4-FFF2-40B4-BE49-F238E27FC236}">
              <a16:creationId xmlns:a16="http://schemas.microsoft.com/office/drawing/2014/main" id="{FFE8B707-9F5A-495D-9606-2A341DAF7A8A}"/>
            </a:ext>
          </a:extLst>
        </xdr:cNvPr>
        <xdr:cNvSpPr txBox="1"/>
      </xdr:nvSpPr>
      <xdr:spPr>
        <a:xfrm>
          <a:off x="1816744" y="994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146430</xdr:rowOff>
    </xdr:from>
    <xdr:ext cx="405111" cy="259045"/>
    <xdr:sp macro="" textlink="">
      <xdr:nvSpPr>
        <xdr:cNvPr id="180" name="n_1mainValue【橋りょう・トンネル】&#10;有形固定資産減価償却率">
          <a:extLst>
            <a:ext uri="{FF2B5EF4-FFF2-40B4-BE49-F238E27FC236}">
              <a16:creationId xmlns:a16="http://schemas.microsoft.com/office/drawing/2014/main" id="{D3E172C1-C2DB-4243-8B53-C05849F141BE}"/>
            </a:ext>
          </a:extLst>
        </xdr:cNvPr>
        <xdr:cNvSpPr txBox="1"/>
      </xdr:nvSpPr>
      <xdr:spPr>
        <a:xfrm>
          <a:off x="3582044" y="10261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167657</xdr:rowOff>
    </xdr:from>
    <xdr:ext cx="405111" cy="259045"/>
    <xdr:sp macro="" textlink="">
      <xdr:nvSpPr>
        <xdr:cNvPr id="181" name="n_2mainValue【橋りょう・トンネル】&#10;有形固定資産減価償却率">
          <a:extLst>
            <a:ext uri="{FF2B5EF4-FFF2-40B4-BE49-F238E27FC236}">
              <a16:creationId xmlns:a16="http://schemas.microsoft.com/office/drawing/2014/main" id="{7E018A26-B426-4814-88E6-B416F5F8ADA9}"/>
            </a:ext>
          </a:extLst>
        </xdr:cNvPr>
        <xdr:cNvSpPr txBox="1"/>
      </xdr:nvSpPr>
      <xdr:spPr>
        <a:xfrm>
          <a:off x="27057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6004</xdr:rowOff>
    </xdr:from>
    <xdr:ext cx="405111" cy="259045"/>
    <xdr:sp macro="" textlink="">
      <xdr:nvSpPr>
        <xdr:cNvPr id="182" name="n_3mainValue【橋りょう・トンネル】&#10;有形固定資産減価償却率">
          <a:extLst>
            <a:ext uri="{FF2B5EF4-FFF2-40B4-BE49-F238E27FC236}">
              <a16:creationId xmlns:a16="http://schemas.microsoft.com/office/drawing/2014/main" id="{F536A9D1-8C29-44D0-AA7E-0008219F1E45}"/>
            </a:ext>
          </a:extLst>
        </xdr:cNvPr>
        <xdr:cNvSpPr txBox="1"/>
      </xdr:nvSpPr>
      <xdr:spPr>
        <a:xfrm>
          <a:off x="1816744" y="1029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3" name="正方形/長方形 182">
          <a:extLst>
            <a:ext uri="{FF2B5EF4-FFF2-40B4-BE49-F238E27FC236}">
              <a16:creationId xmlns:a16="http://schemas.microsoft.com/office/drawing/2014/main" id="{B3A1E479-3C99-4F5E-B2FD-1E8C506FADC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4" name="正方形/長方形 183">
          <a:extLst>
            <a:ext uri="{FF2B5EF4-FFF2-40B4-BE49-F238E27FC236}">
              <a16:creationId xmlns:a16="http://schemas.microsoft.com/office/drawing/2014/main" id="{632687FE-665C-407F-9918-02F9461880A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5" name="正方形/長方形 184">
          <a:extLst>
            <a:ext uri="{FF2B5EF4-FFF2-40B4-BE49-F238E27FC236}">
              <a16:creationId xmlns:a16="http://schemas.microsoft.com/office/drawing/2014/main" id="{00CFBDE5-5546-44D4-BCE1-23C612C1271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6" name="正方形/長方形 185">
          <a:extLst>
            <a:ext uri="{FF2B5EF4-FFF2-40B4-BE49-F238E27FC236}">
              <a16:creationId xmlns:a16="http://schemas.microsoft.com/office/drawing/2014/main" id="{B8C84F4F-D452-4B84-B3F7-09DC2C2B16E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7" name="正方形/長方形 186">
          <a:extLst>
            <a:ext uri="{FF2B5EF4-FFF2-40B4-BE49-F238E27FC236}">
              <a16:creationId xmlns:a16="http://schemas.microsoft.com/office/drawing/2014/main" id="{7E03C3C3-B818-4FE0-A4FF-53EDFF6F665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8" name="正方形/長方形 187">
          <a:extLst>
            <a:ext uri="{FF2B5EF4-FFF2-40B4-BE49-F238E27FC236}">
              <a16:creationId xmlns:a16="http://schemas.microsoft.com/office/drawing/2014/main" id="{3F8EFAC7-D265-476F-AF04-2BC99A43300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9" name="正方形/長方形 188">
          <a:extLst>
            <a:ext uri="{FF2B5EF4-FFF2-40B4-BE49-F238E27FC236}">
              <a16:creationId xmlns:a16="http://schemas.microsoft.com/office/drawing/2014/main" id="{89DC3704-AFC4-4F25-AB87-2EE7CC53E95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0" name="正方形/長方形 189">
          <a:extLst>
            <a:ext uri="{FF2B5EF4-FFF2-40B4-BE49-F238E27FC236}">
              <a16:creationId xmlns:a16="http://schemas.microsoft.com/office/drawing/2014/main" id="{4FE655DE-BCDC-4FFF-8A8F-E71DB993EFD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1" name="テキスト ボックス 190">
          <a:extLst>
            <a:ext uri="{FF2B5EF4-FFF2-40B4-BE49-F238E27FC236}">
              <a16:creationId xmlns:a16="http://schemas.microsoft.com/office/drawing/2014/main" id="{D1FF880F-87D6-4060-9C72-EE3710F5A0B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2" name="直線コネクタ 191">
          <a:extLst>
            <a:ext uri="{FF2B5EF4-FFF2-40B4-BE49-F238E27FC236}">
              <a16:creationId xmlns:a16="http://schemas.microsoft.com/office/drawing/2014/main" id="{354DB0B5-6841-4228-AE48-089EF012613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3" name="直線コネクタ 192">
          <a:extLst>
            <a:ext uri="{FF2B5EF4-FFF2-40B4-BE49-F238E27FC236}">
              <a16:creationId xmlns:a16="http://schemas.microsoft.com/office/drawing/2014/main" id="{9E01623E-D7AC-4442-9043-4D154319C5DC}"/>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94" name="テキスト ボックス 193">
          <a:extLst>
            <a:ext uri="{FF2B5EF4-FFF2-40B4-BE49-F238E27FC236}">
              <a16:creationId xmlns:a16="http://schemas.microsoft.com/office/drawing/2014/main" id="{AB348AB1-2724-48F9-8B1F-74EFCD74E53B}"/>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5" name="直線コネクタ 194">
          <a:extLst>
            <a:ext uri="{FF2B5EF4-FFF2-40B4-BE49-F238E27FC236}">
              <a16:creationId xmlns:a16="http://schemas.microsoft.com/office/drawing/2014/main" id="{C0BEF57E-BBF2-49B8-8735-9E712A84E022}"/>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196" name="テキスト ボックス 195">
          <a:extLst>
            <a:ext uri="{FF2B5EF4-FFF2-40B4-BE49-F238E27FC236}">
              <a16:creationId xmlns:a16="http://schemas.microsoft.com/office/drawing/2014/main" id="{06356222-6A6B-4A65-89CA-C9A402D16AF1}"/>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7" name="直線コネクタ 196">
          <a:extLst>
            <a:ext uri="{FF2B5EF4-FFF2-40B4-BE49-F238E27FC236}">
              <a16:creationId xmlns:a16="http://schemas.microsoft.com/office/drawing/2014/main" id="{239ACC57-910A-4D32-8835-7F8388E4CAE7}"/>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98" name="テキスト ボックス 197">
          <a:extLst>
            <a:ext uri="{FF2B5EF4-FFF2-40B4-BE49-F238E27FC236}">
              <a16:creationId xmlns:a16="http://schemas.microsoft.com/office/drawing/2014/main" id="{FEBA27FC-9D50-41AD-8482-31AAC7F1F802}"/>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9" name="直線コネクタ 198">
          <a:extLst>
            <a:ext uri="{FF2B5EF4-FFF2-40B4-BE49-F238E27FC236}">
              <a16:creationId xmlns:a16="http://schemas.microsoft.com/office/drawing/2014/main" id="{DBAC987D-FD48-4D2A-80DD-55611580C377}"/>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00" name="テキスト ボックス 199">
          <a:extLst>
            <a:ext uri="{FF2B5EF4-FFF2-40B4-BE49-F238E27FC236}">
              <a16:creationId xmlns:a16="http://schemas.microsoft.com/office/drawing/2014/main" id="{D243C682-2420-403D-9051-0641CBDAF7DD}"/>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1" name="直線コネクタ 200">
          <a:extLst>
            <a:ext uri="{FF2B5EF4-FFF2-40B4-BE49-F238E27FC236}">
              <a16:creationId xmlns:a16="http://schemas.microsoft.com/office/drawing/2014/main" id="{52EA3C24-0AF3-432D-815C-9E65DC71629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2" name="テキスト ボックス 201">
          <a:extLst>
            <a:ext uri="{FF2B5EF4-FFF2-40B4-BE49-F238E27FC236}">
              <a16:creationId xmlns:a16="http://schemas.microsoft.com/office/drawing/2014/main" id="{C42F2DA4-F113-4C2C-A0E9-005E6B7A3B7C}"/>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3" name="【橋りょう・トンネル】&#10;一人当たり有形固定資産（償却資産）額グラフ枠">
          <a:extLst>
            <a:ext uri="{FF2B5EF4-FFF2-40B4-BE49-F238E27FC236}">
              <a16:creationId xmlns:a16="http://schemas.microsoft.com/office/drawing/2014/main" id="{E3F5C8A7-B450-449A-A8B8-72D8881ECC5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103377</xdr:rowOff>
    </xdr:from>
    <xdr:to>
      <xdr:col>54</xdr:col>
      <xdr:colOff>189865</xdr:colOff>
      <xdr:row>63</xdr:row>
      <xdr:rowOff>170041</xdr:rowOff>
    </xdr:to>
    <xdr:cxnSp macro="">
      <xdr:nvCxnSpPr>
        <xdr:cNvPr id="204" name="直線コネクタ 203">
          <a:extLst>
            <a:ext uri="{FF2B5EF4-FFF2-40B4-BE49-F238E27FC236}">
              <a16:creationId xmlns:a16="http://schemas.microsoft.com/office/drawing/2014/main" id="{A3C4B33A-9A8E-4733-AE87-655EF4418ACF}"/>
            </a:ext>
          </a:extLst>
        </xdr:cNvPr>
        <xdr:cNvCxnSpPr/>
      </xdr:nvCxnSpPr>
      <xdr:spPr>
        <a:xfrm flipV="1">
          <a:off x="10476865" y="9704577"/>
          <a:ext cx="0" cy="1266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2418</xdr:rowOff>
    </xdr:from>
    <xdr:ext cx="469744" cy="259045"/>
    <xdr:sp macro="" textlink="">
      <xdr:nvSpPr>
        <xdr:cNvPr id="205" name="【橋りょう・トンネル】&#10;一人当たり有形固定資産（償却資産）額最小値テキスト">
          <a:extLst>
            <a:ext uri="{FF2B5EF4-FFF2-40B4-BE49-F238E27FC236}">
              <a16:creationId xmlns:a16="http://schemas.microsoft.com/office/drawing/2014/main" id="{1A9DF36D-8766-4352-A176-FD19C630EF86}"/>
            </a:ext>
          </a:extLst>
        </xdr:cNvPr>
        <xdr:cNvSpPr txBox="1"/>
      </xdr:nvSpPr>
      <xdr:spPr>
        <a:xfrm>
          <a:off x="10515600" y="10975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170041</xdr:rowOff>
    </xdr:from>
    <xdr:to>
      <xdr:col>55</xdr:col>
      <xdr:colOff>88900</xdr:colOff>
      <xdr:row>63</xdr:row>
      <xdr:rowOff>170041</xdr:rowOff>
    </xdr:to>
    <xdr:cxnSp macro="">
      <xdr:nvCxnSpPr>
        <xdr:cNvPr id="206" name="直線コネクタ 205">
          <a:extLst>
            <a:ext uri="{FF2B5EF4-FFF2-40B4-BE49-F238E27FC236}">
              <a16:creationId xmlns:a16="http://schemas.microsoft.com/office/drawing/2014/main" id="{E621ADAB-58A1-4DE5-B73F-D048EBB7195A}"/>
            </a:ext>
          </a:extLst>
        </xdr:cNvPr>
        <xdr:cNvCxnSpPr/>
      </xdr:nvCxnSpPr>
      <xdr:spPr>
        <a:xfrm>
          <a:off x="10388600" y="10971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50054</xdr:rowOff>
    </xdr:from>
    <xdr:ext cx="690189" cy="259045"/>
    <xdr:sp macro="" textlink="">
      <xdr:nvSpPr>
        <xdr:cNvPr id="207" name="【橋りょう・トンネル】&#10;一人当たり有形固定資産（償却資産）額最大値テキスト">
          <a:extLst>
            <a:ext uri="{FF2B5EF4-FFF2-40B4-BE49-F238E27FC236}">
              <a16:creationId xmlns:a16="http://schemas.microsoft.com/office/drawing/2014/main" id="{94047033-9450-4592-B259-F08176DE119E}"/>
            </a:ext>
          </a:extLst>
        </xdr:cNvPr>
        <xdr:cNvSpPr txBox="1"/>
      </xdr:nvSpPr>
      <xdr:spPr>
        <a:xfrm>
          <a:off x="10515600" y="9479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5,547,782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103377</xdr:rowOff>
    </xdr:from>
    <xdr:to>
      <xdr:col>55</xdr:col>
      <xdr:colOff>88900</xdr:colOff>
      <xdr:row>56</xdr:row>
      <xdr:rowOff>103377</xdr:rowOff>
    </xdr:to>
    <xdr:cxnSp macro="">
      <xdr:nvCxnSpPr>
        <xdr:cNvPr id="208" name="直線コネクタ 207">
          <a:extLst>
            <a:ext uri="{FF2B5EF4-FFF2-40B4-BE49-F238E27FC236}">
              <a16:creationId xmlns:a16="http://schemas.microsoft.com/office/drawing/2014/main" id="{6B17968F-55DF-47D3-80BF-800FA1D03D2C}"/>
            </a:ext>
          </a:extLst>
        </xdr:cNvPr>
        <xdr:cNvCxnSpPr/>
      </xdr:nvCxnSpPr>
      <xdr:spPr>
        <a:xfrm>
          <a:off x="10388600" y="970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26591</xdr:rowOff>
    </xdr:from>
    <xdr:ext cx="690189" cy="259045"/>
    <xdr:sp macro="" textlink="">
      <xdr:nvSpPr>
        <xdr:cNvPr id="209" name="【橋りょう・トンネル】&#10;一人当たり有形固定資産（償却資産）額平均値テキスト">
          <a:extLst>
            <a:ext uri="{FF2B5EF4-FFF2-40B4-BE49-F238E27FC236}">
              <a16:creationId xmlns:a16="http://schemas.microsoft.com/office/drawing/2014/main" id="{E7E91CEF-3BA0-4EE3-A77C-E8B9B49CE20A}"/>
            </a:ext>
          </a:extLst>
        </xdr:cNvPr>
        <xdr:cNvSpPr txBox="1"/>
      </xdr:nvSpPr>
      <xdr:spPr>
        <a:xfrm>
          <a:off x="10515600" y="1065649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1,067,087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48164</xdr:rowOff>
    </xdr:from>
    <xdr:to>
      <xdr:col>55</xdr:col>
      <xdr:colOff>50800</xdr:colOff>
      <xdr:row>62</xdr:row>
      <xdr:rowOff>149764</xdr:rowOff>
    </xdr:to>
    <xdr:sp macro="" textlink="">
      <xdr:nvSpPr>
        <xdr:cNvPr id="210" name="フローチャート: 判断 209">
          <a:extLst>
            <a:ext uri="{FF2B5EF4-FFF2-40B4-BE49-F238E27FC236}">
              <a16:creationId xmlns:a16="http://schemas.microsoft.com/office/drawing/2014/main" id="{9CAEFBA9-E2E2-4708-B7D2-A1F026B313C5}"/>
            </a:ext>
          </a:extLst>
        </xdr:cNvPr>
        <xdr:cNvSpPr/>
      </xdr:nvSpPr>
      <xdr:spPr>
        <a:xfrm>
          <a:off x="10426700" y="10678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59434</xdr:rowOff>
    </xdr:from>
    <xdr:to>
      <xdr:col>50</xdr:col>
      <xdr:colOff>165100</xdr:colOff>
      <xdr:row>62</xdr:row>
      <xdr:rowOff>161034</xdr:rowOff>
    </xdr:to>
    <xdr:sp macro="" textlink="">
      <xdr:nvSpPr>
        <xdr:cNvPr id="211" name="フローチャート: 判断 210">
          <a:extLst>
            <a:ext uri="{FF2B5EF4-FFF2-40B4-BE49-F238E27FC236}">
              <a16:creationId xmlns:a16="http://schemas.microsoft.com/office/drawing/2014/main" id="{506564A6-F3D5-4DB2-B132-10BDD2821DD9}"/>
            </a:ext>
          </a:extLst>
        </xdr:cNvPr>
        <xdr:cNvSpPr/>
      </xdr:nvSpPr>
      <xdr:spPr>
        <a:xfrm>
          <a:off x="9588500" y="1068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54958</xdr:rowOff>
    </xdr:from>
    <xdr:to>
      <xdr:col>46</xdr:col>
      <xdr:colOff>38100</xdr:colOff>
      <xdr:row>62</xdr:row>
      <xdr:rowOff>156558</xdr:rowOff>
    </xdr:to>
    <xdr:sp macro="" textlink="">
      <xdr:nvSpPr>
        <xdr:cNvPr id="212" name="フローチャート: 判断 211">
          <a:extLst>
            <a:ext uri="{FF2B5EF4-FFF2-40B4-BE49-F238E27FC236}">
              <a16:creationId xmlns:a16="http://schemas.microsoft.com/office/drawing/2014/main" id="{63515444-833A-46A9-81B0-313D84E67B45}"/>
            </a:ext>
          </a:extLst>
        </xdr:cNvPr>
        <xdr:cNvSpPr/>
      </xdr:nvSpPr>
      <xdr:spPr>
        <a:xfrm>
          <a:off x="8699500" y="10684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84270</xdr:rowOff>
    </xdr:from>
    <xdr:to>
      <xdr:col>41</xdr:col>
      <xdr:colOff>101600</xdr:colOff>
      <xdr:row>63</xdr:row>
      <xdr:rowOff>14420</xdr:rowOff>
    </xdr:to>
    <xdr:sp macro="" textlink="">
      <xdr:nvSpPr>
        <xdr:cNvPr id="213" name="フローチャート: 判断 212">
          <a:extLst>
            <a:ext uri="{FF2B5EF4-FFF2-40B4-BE49-F238E27FC236}">
              <a16:creationId xmlns:a16="http://schemas.microsoft.com/office/drawing/2014/main" id="{28EF50E5-17B1-4402-9CA8-C6A3FC851944}"/>
            </a:ext>
          </a:extLst>
        </xdr:cNvPr>
        <xdr:cNvSpPr/>
      </xdr:nvSpPr>
      <xdr:spPr>
        <a:xfrm>
          <a:off x="7810500" y="1071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4" name="テキスト ボックス 213">
          <a:extLst>
            <a:ext uri="{FF2B5EF4-FFF2-40B4-BE49-F238E27FC236}">
              <a16:creationId xmlns:a16="http://schemas.microsoft.com/office/drawing/2014/main" id="{C59FCE3E-083C-46D7-85F9-A65218D849F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5" name="テキスト ボックス 214">
          <a:extLst>
            <a:ext uri="{FF2B5EF4-FFF2-40B4-BE49-F238E27FC236}">
              <a16:creationId xmlns:a16="http://schemas.microsoft.com/office/drawing/2014/main" id="{F5782EEE-3EA0-4BBD-AE7A-2AB99255C25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6" name="テキスト ボックス 215">
          <a:extLst>
            <a:ext uri="{FF2B5EF4-FFF2-40B4-BE49-F238E27FC236}">
              <a16:creationId xmlns:a16="http://schemas.microsoft.com/office/drawing/2014/main" id="{663437BE-C61D-46F0-ACFE-4C9106B44BB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7" name="テキスト ボックス 216">
          <a:extLst>
            <a:ext uri="{FF2B5EF4-FFF2-40B4-BE49-F238E27FC236}">
              <a16:creationId xmlns:a16="http://schemas.microsoft.com/office/drawing/2014/main" id="{1A2479BC-A361-4352-B9B7-A6760FD0ABA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8" name="テキスト ボックス 217">
          <a:extLst>
            <a:ext uri="{FF2B5EF4-FFF2-40B4-BE49-F238E27FC236}">
              <a16:creationId xmlns:a16="http://schemas.microsoft.com/office/drawing/2014/main" id="{0A3FBAF7-379D-4258-9042-29A1B9D5169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103001</xdr:rowOff>
    </xdr:from>
    <xdr:to>
      <xdr:col>50</xdr:col>
      <xdr:colOff>165100</xdr:colOff>
      <xdr:row>63</xdr:row>
      <xdr:rowOff>33151</xdr:rowOff>
    </xdr:to>
    <xdr:sp macro="" textlink="">
      <xdr:nvSpPr>
        <xdr:cNvPr id="219" name="楕円 218">
          <a:extLst>
            <a:ext uri="{FF2B5EF4-FFF2-40B4-BE49-F238E27FC236}">
              <a16:creationId xmlns:a16="http://schemas.microsoft.com/office/drawing/2014/main" id="{9B87FE48-1EAB-41A7-8F55-3E4E8C30A7E9}"/>
            </a:ext>
          </a:extLst>
        </xdr:cNvPr>
        <xdr:cNvSpPr/>
      </xdr:nvSpPr>
      <xdr:spPr>
        <a:xfrm>
          <a:off x="9588500" y="1073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110119</xdr:rowOff>
    </xdr:from>
    <xdr:to>
      <xdr:col>46</xdr:col>
      <xdr:colOff>38100</xdr:colOff>
      <xdr:row>63</xdr:row>
      <xdr:rowOff>40269</xdr:rowOff>
    </xdr:to>
    <xdr:sp macro="" textlink="">
      <xdr:nvSpPr>
        <xdr:cNvPr id="220" name="楕円 219">
          <a:extLst>
            <a:ext uri="{FF2B5EF4-FFF2-40B4-BE49-F238E27FC236}">
              <a16:creationId xmlns:a16="http://schemas.microsoft.com/office/drawing/2014/main" id="{CF17DF2A-4989-45DD-86D1-331B5F5EF1C6}"/>
            </a:ext>
          </a:extLst>
        </xdr:cNvPr>
        <xdr:cNvSpPr/>
      </xdr:nvSpPr>
      <xdr:spPr>
        <a:xfrm>
          <a:off x="8699500" y="1074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153801</xdr:rowOff>
    </xdr:from>
    <xdr:to>
      <xdr:col>50</xdr:col>
      <xdr:colOff>114300</xdr:colOff>
      <xdr:row>62</xdr:row>
      <xdr:rowOff>160919</xdr:rowOff>
    </xdr:to>
    <xdr:cxnSp macro="">
      <xdr:nvCxnSpPr>
        <xdr:cNvPr id="221" name="直線コネクタ 220">
          <a:extLst>
            <a:ext uri="{FF2B5EF4-FFF2-40B4-BE49-F238E27FC236}">
              <a16:creationId xmlns:a16="http://schemas.microsoft.com/office/drawing/2014/main" id="{65939D54-58C4-4F59-81EE-C6749B72B1C6}"/>
            </a:ext>
          </a:extLst>
        </xdr:cNvPr>
        <xdr:cNvCxnSpPr/>
      </xdr:nvCxnSpPr>
      <xdr:spPr>
        <a:xfrm flipV="1">
          <a:off x="8750300" y="10783701"/>
          <a:ext cx="889000" cy="7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118673</xdr:rowOff>
    </xdr:from>
    <xdr:to>
      <xdr:col>41</xdr:col>
      <xdr:colOff>101600</xdr:colOff>
      <xdr:row>63</xdr:row>
      <xdr:rowOff>48823</xdr:rowOff>
    </xdr:to>
    <xdr:sp macro="" textlink="">
      <xdr:nvSpPr>
        <xdr:cNvPr id="222" name="楕円 221">
          <a:extLst>
            <a:ext uri="{FF2B5EF4-FFF2-40B4-BE49-F238E27FC236}">
              <a16:creationId xmlns:a16="http://schemas.microsoft.com/office/drawing/2014/main" id="{3FEF0572-61F3-4729-B168-D521F24B6BF8}"/>
            </a:ext>
          </a:extLst>
        </xdr:cNvPr>
        <xdr:cNvSpPr/>
      </xdr:nvSpPr>
      <xdr:spPr>
        <a:xfrm>
          <a:off x="7810500" y="10748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160919</xdr:rowOff>
    </xdr:from>
    <xdr:to>
      <xdr:col>45</xdr:col>
      <xdr:colOff>177800</xdr:colOff>
      <xdr:row>62</xdr:row>
      <xdr:rowOff>169473</xdr:rowOff>
    </xdr:to>
    <xdr:cxnSp macro="">
      <xdr:nvCxnSpPr>
        <xdr:cNvPr id="223" name="直線コネクタ 222">
          <a:extLst>
            <a:ext uri="{FF2B5EF4-FFF2-40B4-BE49-F238E27FC236}">
              <a16:creationId xmlns:a16="http://schemas.microsoft.com/office/drawing/2014/main" id="{D553DA41-500A-41B0-B5E4-2B61E9181F73}"/>
            </a:ext>
          </a:extLst>
        </xdr:cNvPr>
        <xdr:cNvCxnSpPr/>
      </xdr:nvCxnSpPr>
      <xdr:spPr>
        <a:xfrm flipV="1">
          <a:off x="7861300" y="10790819"/>
          <a:ext cx="889000" cy="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6111</xdr:rowOff>
    </xdr:from>
    <xdr:ext cx="690189" cy="259045"/>
    <xdr:sp macro="" textlink="">
      <xdr:nvSpPr>
        <xdr:cNvPr id="224" name="n_1aveValue【橋りょう・トンネル】&#10;一人当たり有形固定資産（償却資産）額">
          <a:extLst>
            <a:ext uri="{FF2B5EF4-FFF2-40B4-BE49-F238E27FC236}">
              <a16:creationId xmlns:a16="http://schemas.microsoft.com/office/drawing/2014/main" id="{2AFE59D6-4CB7-49DA-8F08-F3EDE8F2F195}"/>
            </a:ext>
          </a:extLst>
        </xdr:cNvPr>
        <xdr:cNvSpPr txBox="1"/>
      </xdr:nvSpPr>
      <xdr:spPr>
        <a:xfrm>
          <a:off x="9281505" y="104645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1635</xdr:rowOff>
    </xdr:from>
    <xdr:ext cx="690189" cy="259045"/>
    <xdr:sp macro="" textlink="">
      <xdr:nvSpPr>
        <xdr:cNvPr id="225" name="n_2aveValue【橋りょう・トンネル】&#10;一人当たり有形固定資産（償却資産）額">
          <a:extLst>
            <a:ext uri="{FF2B5EF4-FFF2-40B4-BE49-F238E27FC236}">
              <a16:creationId xmlns:a16="http://schemas.microsoft.com/office/drawing/2014/main" id="{D81B71A7-BB30-4D29-A179-D5633B238644}"/>
            </a:ext>
          </a:extLst>
        </xdr:cNvPr>
        <xdr:cNvSpPr txBox="1"/>
      </xdr:nvSpPr>
      <xdr:spPr>
        <a:xfrm>
          <a:off x="8405205" y="104600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30947</xdr:rowOff>
    </xdr:from>
    <xdr:ext cx="599010" cy="259045"/>
    <xdr:sp macro="" textlink="">
      <xdr:nvSpPr>
        <xdr:cNvPr id="226" name="n_3aveValue【橋りょう・トンネル】&#10;一人当たり有形固定資産（償却資産）額">
          <a:extLst>
            <a:ext uri="{FF2B5EF4-FFF2-40B4-BE49-F238E27FC236}">
              <a16:creationId xmlns:a16="http://schemas.microsoft.com/office/drawing/2014/main" id="{FB93A79A-91AF-472D-9709-0283DBC1E790}"/>
            </a:ext>
          </a:extLst>
        </xdr:cNvPr>
        <xdr:cNvSpPr txBox="1"/>
      </xdr:nvSpPr>
      <xdr:spPr>
        <a:xfrm>
          <a:off x="7561795" y="10489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24278</xdr:rowOff>
    </xdr:from>
    <xdr:ext cx="599010" cy="259045"/>
    <xdr:sp macro="" textlink="">
      <xdr:nvSpPr>
        <xdr:cNvPr id="227" name="n_1mainValue【橋りょう・トンネル】&#10;一人当たり有形固定資産（償却資産）額">
          <a:extLst>
            <a:ext uri="{FF2B5EF4-FFF2-40B4-BE49-F238E27FC236}">
              <a16:creationId xmlns:a16="http://schemas.microsoft.com/office/drawing/2014/main" id="{C8A75F63-2373-48CE-9191-13C895C6E9E9}"/>
            </a:ext>
          </a:extLst>
        </xdr:cNvPr>
        <xdr:cNvSpPr txBox="1"/>
      </xdr:nvSpPr>
      <xdr:spPr>
        <a:xfrm>
          <a:off x="9327095" y="10825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31396</xdr:rowOff>
    </xdr:from>
    <xdr:ext cx="599010" cy="259045"/>
    <xdr:sp macro="" textlink="">
      <xdr:nvSpPr>
        <xdr:cNvPr id="228" name="n_2mainValue【橋りょう・トンネル】&#10;一人当たり有形固定資産（償却資産）額">
          <a:extLst>
            <a:ext uri="{FF2B5EF4-FFF2-40B4-BE49-F238E27FC236}">
              <a16:creationId xmlns:a16="http://schemas.microsoft.com/office/drawing/2014/main" id="{82C0AD76-7BA9-4E68-8583-9D9DF56CAD55}"/>
            </a:ext>
          </a:extLst>
        </xdr:cNvPr>
        <xdr:cNvSpPr txBox="1"/>
      </xdr:nvSpPr>
      <xdr:spPr>
        <a:xfrm>
          <a:off x="8450795" y="10832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39950</xdr:rowOff>
    </xdr:from>
    <xdr:ext cx="599010" cy="259045"/>
    <xdr:sp macro="" textlink="">
      <xdr:nvSpPr>
        <xdr:cNvPr id="229" name="n_3mainValue【橋りょう・トンネル】&#10;一人当たり有形固定資産（償却資産）額">
          <a:extLst>
            <a:ext uri="{FF2B5EF4-FFF2-40B4-BE49-F238E27FC236}">
              <a16:creationId xmlns:a16="http://schemas.microsoft.com/office/drawing/2014/main" id="{C163F445-20E1-4071-8954-36AD25BCBA83}"/>
            </a:ext>
          </a:extLst>
        </xdr:cNvPr>
        <xdr:cNvSpPr txBox="1"/>
      </xdr:nvSpPr>
      <xdr:spPr>
        <a:xfrm>
          <a:off x="7561795" y="10841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0" name="正方形/長方形 229">
          <a:extLst>
            <a:ext uri="{FF2B5EF4-FFF2-40B4-BE49-F238E27FC236}">
              <a16:creationId xmlns:a16="http://schemas.microsoft.com/office/drawing/2014/main" id="{F815CDCB-3DA1-4408-BAE1-68E37575F7A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1" name="正方形/長方形 230">
          <a:extLst>
            <a:ext uri="{FF2B5EF4-FFF2-40B4-BE49-F238E27FC236}">
              <a16:creationId xmlns:a16="http://schemas.microsoft.com/office/drawing/2014/main" id="{9BA5EFF5-344A-47F8-80D0-DFBA9BA05FA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2" name="正方形/長方形 231">
          <a:extLst>
            <a:ext uri="{FF2B5EF4-FFF2-40B4-BE49-F238E27FC236}">
              <a16:creationId xmlns:a16="http://schemas.microsoft.com/office/drawing/2014/main" id="{FBC4DC09-4719-4B56-832C-9BBB44E9612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3" name="正方形/長方形 232">
          <a:extLst>
            <a:ext uri="{FF2B5EF4-FFF2-40B4-BE49-F238E27FC236}">
              <a16:creationId xmlns:a16="http://schemas.microsoft.com/office/drawing/2014/main" id="{ED291A94-539F-4356-9EF9-6A845874E80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4" name="正方形/長方形 233">
          <a:extLst>
            <a:ext uri="{FF2B5EF4-FFF2-40B4-BE49-F238E27FC236}">
              <a16:creationId xmlns:a16="http://schemas.microsoft.com/office/drawing/2014/main" id="{2FED194F-31E1-46A3-BF49-DEEA876505E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5" name="正方形/長方形 234">
          <a:extLst>
            <a:ext uri="{FF2B5EF4-FFF2-40B4-BE49-F238E27FC236}">
              <a16:creationId xmlns:a16="http://schemas.microsoft.com/office/drawing/2014/main" id="{EE9B4B5E-B529-42A6-BA9C-0693982EB10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6" name="正方形/長方形 235">
          <a:extLst>
            <a:ext uri="{FF2B5EF4-FFF2-40B4-BE49-F238E27FC236}">
              <a16:creationId xmlns:a16="http://schemas.microsoft.com/office/drawing/2014/main" id="{4A1FD826-40C4-4917-AA38-1CF830B516C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7" name="正方形/長方形 236">
          <a:extLst>
            <a:ext uri="{FF2B5EF4-FFF2-40B4-BE49-F238E27FC236}">
              <a16:creationId xmlns:a16="http://schemas.microsoft.com/office/drawing/2014/main" id="{269C9261-9EEA-40B9-91D5-4A8B16916F4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8" name="テキスト ボックス 237">
          <a:extLst>
            <a:ext uri="{FF2B5EF4-FFF2-40B4-BE49-F238E27FC236}">
              <a16:creationId xmlns:a16="http://schemas.microsoft.com/office/drawing/2014/main" id="{838CB873-9192-4D99-A16D-AE9EC2289A4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9" name="直線コネクタ 238">
          <a:extLst>
            <a:ext uri="{FF2B5EF4-FFF2-40B4-BE49-F238E27FC236}">
              <a16:creationId xmlns:a16="http://schemas.microsoft.com/office/drawing/2014/main" id="{CB268ED3-B0F6-49DA-9BE1-4EAFDAB2C59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0" name="テキスト ボックス 239">
          <a:extLst>
            <a:ext uri="{FF2B5EF4-FFF2-40B4-BE49-F238E27FC236}">
              <a16:creationId xmlns:a16="http://schemas.microsoft.com/office/drawing/2014/main" id="{B66CA135-2305-4176-8EDB-B7C5663CEDAD}"/>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1" name="直線コネクタ 240">
          <a:extLst>
            <a:ext uri="{FF2B5EF4-FFF2-40B4-BE49-F238E27FC236}">
              <a16:creationId xmlns:a16="http://schemas.microsoft.com/office/drawing/2014/main" id="{D360F90C-EE4C-40CC-B594-B33B2A8B121E}"/>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2" name="テキスト ボックス 241">
          <a:extLst>
            <a:ext uri="{FF2B5EF4-FFF2-40B4-BE49-F238E27FC236}">
              <a16:creationId xmlns:a16="http://schemas.microsoft.com/office/drawing/2014/main" id="{19F47E14-A97B-400B-835D-F791AB6BF267}"/>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3" name="直線コネクタ 242">
          <a:extLst>
            <a:ext uri="{FF2B5EF4-FFF2-40B4-BE49-F238E27FC236}">
              <a16:creationId xmlns:a16="http://schemas.microsoft.com/office/drawing/2014/main" id="{88C09E06-8BA7-4A7A-9C89-EEE9F4063E9C}"/>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4" name="テキスト ボックス 243">
          <a:extLst>
            <a:ext uri="{FF2B5EF4-FFF2-40B4-BE49-F238E27FC236}">
              <a16:creationId xmlns:a16="http://schemas.microsoft.com/office/drawing/2014/main" id="{883A6247-4ECD-4982-9A2E-11A438BD88BF}"/>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5" name="直線コネクタ 244">
          <a:extLst>
            <a:ext uri="{FF2B5EF4-FFF2-40B4-BE49-F238E27FC236}">
              <a16:creationId xmlns:a16="http://schemas.microsoft.com/office/drawing/2014/main" id="{955B5706-810E-49A9-9F70-A693D4FDBFE2}"/>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6" name="テキスト ボックス 245">
          <a:extLst>
            <a:ext uri="{FF2B5EF4-FFF2-40B4-BE49-F238E27FC236}">
              <a16:creationId xmlns:a16="http://schemas.microsoft.com/office/drawing/2014/main" id="{5E68225D-03C7-402F-AE26-A125FC1863FB}"/>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7" name="直線コネクタ 246">
          <a:extLst>
            <a:ext uri="{FF2B5EF4-FFF2-40B4-BE49-F238E27FC236}">
              <a16:creationId xmlns:a16="http://schemas.microsoft.com/office/drawing/2014/main" id="{F3986D99-7717-4F31-AED8-A2C1A2150F4B}"/>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8" name="テキスト ボックス 247">
          <a:extLst>
            <a:ext uri="{FF2B5EF4-FFF2-40B4-BE49-F238E27FC236}">
              <a16:creationId xmlns:a16="http://schemas.microsoft.com/office/drawing/2014/main" id="{CE62B73D-9EFE-4CA8-BDD2-50AE7DDEB875}"/>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9" name="直線コネクタ 248">
          <a:extLst>
            <a:ext uri="{FF2B5EF4-FFF2-40B4-BE49-F238E27FC236}">
              <a16:creationId xmlns:a16="http://schemas.microsoft.com/office/drawing/2014/main" id="{3C12FF58-28D5-4CC7-818E-7148A7CEAB0F}"/>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0" name="テキスト ボックス 249">
          <a:extLst>
            <a:ext uri="{FF2B5EF4-FFF2-40B4-BE49-F238E27FC236}">
              <a16:creationId xmlns:a16="http://schemas.microsoft.com/office/drawing/2014/main" id="{B58D9651-14E9-41FB-AD42-A0D7089A9048}"/>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1" name="直線コネクタ 250">
          <a:extLst>
            <a:ext uri="{FF2B5EF4-FFF2-40B4-BE49-F238E27FC236}">
              <a16:creationId xmlns:a16="http://schemas.microsoft.com/office/drawing/2014/main" id="{5ECF5FB4-9048-4E5E-AE7B-F2590BAB073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2" name="テキスト ボックス 251">
          <a:extLst>
            <a:ext uri="{FF2B5EF4-FFF2-40B4-BE49-F238E27FC236}">
              <a16:creationId xmlns:a16="http://schemas.microsoft.com/office/drawing/2014/main" id="{993B1DC4-FBF4-4966-AB06-774DFA277F02}"/>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3" name="【公営住宅】&#10;有形固定資産減価償却率グラフ枠">
          <a:extLst>
            <a:ext uri="{FF2B5EF4-FFF2-40B4-BE49-F238E27FC236}">
              <a16:creationId xmlns:a16="http://schemas.microsoft.com/office/drawing/2014/main" id="{D6A41BCB-E3F0-4AA3-BC53-C1725F2EBFC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102870</xdr:rowOff>
    </xdr:to>
    <xdr:cxnSp macro="">
      <xdr:nvCxnSpPr>
        <xdr:cNvPr id="254" name="直線コネクタ 253">
          <a:extLst>
            <a:ext uri="{FF2B5EF4-FFF2-40B4-BE49-F238E27FC236}">
              <a16:creationId xmlns:a16="http://schemas.microsoft.com/office/drawing/2014/main" id="{2A70AA1C-AFBC-4747-A3B2-6A7BC4FEC1FE}"/>
            </a:ext>
          </a:extLst>
        </xdr:cNvPr>
        <xdr:cNvCxnSpPr/>
      </xdr:nvCxnSpPr>
      <xdr:spPr>
        <a:xfrm flipV="1">
          <a:off x="4634865" y="1333500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106697</xdr:rowOff>
    </xdr:from>
    <xdr:ext cx="405111" cy="259045"/>
    <xdr:sp macro="" textlink="">
      <xdr:nvSpPr>
        <xdr:cNvPr id="255" name="【公営住宅】&#10;有形固定資産減価償却率最小値テキスト">
          <a:extLst>
            <a:ext uri="{FF2B5EF4-FFF2-40B4-BE49-F238E27FC236}">
              <a16:creationId xmlns:a16="http://schemas.microsoft.com/office/drawing/2014/main" id="{66590DB0-BEDA-4968-AA92-E0E3DD1656F2}"/>
            </a:ext>
          </a:extLst>
        </xdr:cNvPr>
        <xdr:cNvSpPr txBox="1"/>
      </xdr:nvSpPr>
      <xdr:spPr>
        <a:xfrm>
          <a:off x="4673600" y="1485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102870</xdr:rowOff>
    </xdr:from>
    <xdr:to>
      <xdr:col>24</xdr:col>
      <xdr:colOff>152400</xdr:colOff>
      <xdr:row>86</xdr:row>
      <xdr:rowOff>102870</xdr:rowOff>
    </xdr:to>
    <xdr:cxnSp macro="">
      <xdr:nvCxnSpPr>
        <xdr:cNvPr id="256" name="直線コネクタ 255">
          <a:extLst>
            <a:ext uri="{FF2B5EF4-FFF2-40B4-BE49-F238E27FC236}">
              <a16:creationId xmlns:a16="http://schemas.microsoft.com/office/drawing/2014/main" id="{AAEC2BB4-5514-4D52-8B09-4B0B79A302F8}"/>
            </a:ext>
          </a:extLst>
        </xdr:cNvPr>
        <xdr:cNvCxnSpPr/>
      </xdr:nvCxnSpPr>
      <xdr:spPr>
        <a:xfrm>
          <a:off x="4546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57" name="【公営住宅】&#10;有形固定資産減価償却率最大値テキスト">
          <a:extLst>
            <a:ext uri="{FF2B5EF4-FFF2-40B4-BE49-F238E27FC236}">
              <a16:creationId xmlns:a16="http://schemas.microsoft.com/office/drawing/2014/main" id="{360CD971-4C13-40ED-AAE8-E69E6186F8E1}"/>
            </a:ext>
          </a:extLst>
        </xdr:cNvPr>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58" name="直線コネクタ 257">
          <a:extLst>
            <a:ext uri="{FF2B5EF4-FFF2-40B4-BE49-F238E27FC236}">
              <a16:creationId xmlns:a16="http://schemas.microsoft.com/office/drawing/2014/main" id="{4673DDDB-2906-4DD4-AE19-FA9A7DD7A3E3}"/>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142891</xdr:rowOff>
    </xdr:from>
    <xdr:ext cx="405111" cy="259045"/>
    <xdr:sp macro="" textlink="">
      <xdr:nvSpPr>
        <xdr:cNvPr id="259" name="【公営住宅】&#10;有形固定資産減価償却率平均値テキスト">
          <a:extLst>
            <a:ext uri="{FF2B5EF4-FFF2-40B4-BE49-F238E27FC236}">
              <a16:creationId xmlns:a16="http://schemas.microsoft.com/office/drawing/2014/main" id="{3FDA29B3-8291-4B9D-BFAB-7FC0A1E6B6CD}"/>
            </a:ext>
          </a:extLst>
        </xdr:cNvPr>
        <xdr:cNvSpPr txBox="1"/>
      </xdr:nvSpPr>
      <xdr:spPr>
        <a:xfrm>
          <a:off x="4673600" y="140303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164464</xdr:rowOff>
    </xdr:from>
    <xdr:to>
      <xdr:col>24</xdr:col>
      <xdr:colOff>114300</xdr:colOff>
      <xdr:row>82</xdr:row>
      <xdr:rowOff>94614</xdr:rowOff>
    </xdr:to>
    <xdr:sp macro="" textlink="">
      <xdr:nvSpPr>
        <xdr:cNvPr id="260" name="フローチャート: 判断 259">
          <a:extLst>
            <a:ext uri="{FF2B5EF4-FFF2-40B4-BE49-F238E27FC236}">
              <a16:creationId xmlns:a16="http://schemas.microsoft.com/office/drawing/2014/main" id="{27B6EA6C-2BBA-4958-9ECC-18121E0A4F24}"/>
            </a:ext>
          </a:extLst>
        </xdr:cNvPr>
        <xdr:cNvSpPr/>
      </xdr:nvSpPr>
      <xdr:spPr>
        <a:xfrm>
          <a:off x="45847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19686</xdr:rowOff>
    </xdr:from>
    <xdr:to>
      <xdr:col>20</xdr:col>
      <xdr:colOff>38100</xdr:colOff>
      <xdr:row>82</xdr:row>
      <xdr:rowOff>121286</xdr:rowOff>
    </xdr:to>
    <xdr:sp macro="" textlink="">
      <xdr:nvSpPr>
        <xdr:cNvPr id="261" name="フローチャート: 判断 260">
          <a:extLst>
            <a:ext uri="{FF2B5EF4-FFF2-40B4-BE49-F238E27FC236}">
              <a16:creationId xmlns:a16="http://schemas.microsoft.com/office/drawing/2014/main" id="{92B0134F-DA56-4760-B339-26CEEDA89A92}"/>
            </a:ext>
          </a:extLst>
        </xdr:cNvPr>
        <xdr:cNvSpPr/>
      </xdr:nvSpPr>
      <xdr:spPr>
        <a:xfrm>
          <a:off x="37465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59689</xdr:rowOff>
    </xdr:from>
    <xdr:to>
      <xdr:col>15</xdr:col>
      <xdr:colOff>101600</xdr:colOff>
      <xdr:row>82</xdr:row>
      <xdr:rowOff>161289</xdr:rowOff>
    </xdr:to>
    <xdr:sp macro="" textlink="">
      <xdr:nvSpPr>
        <xdr:cNvPr id="262" name="フローチャート: 判断 261">
          <a:extLst>
            <a:ext uri="{FF2B5EF4-FFF2-40B4-BE49-F238E27FC236}">
              <a16:creationId xmlns:a16="http://schemas.microsoft.com/office/drawing/2014/main" id="{BF3AAB9F-89EA-42D7-AF74-7BA9D5A5C14D}"/>
            </a:ext>
          </a:extLst>
        </xdr:cNvPr>
        <xdr:cNvSpPr/>
      </xdr:nvSpPr>
      <xdr:spPr>
        <a:xfrm>
          <a:off x="2857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73025</xdr:rowOff>
    </xdr:from>
    <xdr:to>
      <xdr:col>10</xdr:col>
      <xdr:colOff>165100</xdr:colOff>
      <xdr:row>83</xdr:row>
      <xdr:rowOff>3175</xdr:rowOff>
    </xdr:to>
    <xdr:sp macro="" textlink="">
      <xdr:nvSpPr>
        <xdr:cNvPr id="263" name="フローチャート: 判断 262">
          <a:extLst>
            <a:ext uri="{FF2B5EF4-FFF2-40B4-BE49-F238E27FC236}">
              <a16:creationId xmlns:a16="http://schemas.microsoft.com/office/drawing/2014/main" id="{31764A96-1B81-411D-AE36-622539C60AC0}"/>
            </a:ext>
          </a:extLst>
        </xdr:cNvPr>
        <xdr:cNvSpPr/>
      </xdr:nvSpPr>
      <xdr:spPr>
        <a:xfrm>
          <a:off x="1968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4" name="テキスト ボックス 263">
          <a:extLst>
            <a:ext uri="{FF2B5EF4-FFF2-40B4-BE49-F238E27FC236}">
              <a16:creationId xmlns:a16="http://schemas.microsoft.com/office/drawing/2014/main" id="{3431CCFF-9914-426B-945D-B54C5009CD3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5" name="テキスト ボックス 264">
          <a:extLst>
            <a:ext uri="{FF2B5EF4-FFF2-40B4-BE49-F238E27FC236}">
              <a16:creationId xmlns:a16="http://schemas.microsoft.com/office/drawing/2014/main" id="{B8DCBC0D-9C44-46C5-BBE2-9C747FA2E38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6" name="テキスト ボックス 265">
          <a:extLst>
            <a:ext uri="{FF2B5EF4-FFF2-40B4-BE49-F238E27FC236}">
              <a16:creationId xmlns:a16="http://schemas.microsoft.com/office/drawing/2014/main" id="{1A67C6E6-55C4-4756-94C1-2FBBB7DD365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7" name="テキスト ボックス 266">
          <a:extLst>
            <a:ext uri="{FF2B5EF4-FFF2-40B4-BE49-F238E27FC236}">
              <a16:creationId xmlns:a16="http://schemas.microsoft.com/office/drawing/2014/main" id="{5D795578-FF2A-4BBE-A24A-085BBF63128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8" name="テキスト ボックス 267">
          <a:extLst>
            <a:ext uri="{FF2B5EF4-FFF2-40B4-BE49-F238E27FC236}">
              <a16:creationId xmlns:a16="http://schemas.microsoft.com/office/drawing/2014/main" id="{47F65B6C-FF71-4BDD-8187-C480A0B9D96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2539</xdr:rowOff>
    </xdr:from>
    <xdr:to>
      <xdr:col>20</xdr:col>
      <xdr:colOff>38100</xdr:colOff>
      <xdr:row>84</xdr:row>
      <xdr:rowOff>104139</xdr:rowOff>
    </xdr:to>
    <xdr:sp macro="" textlink="">
      <xdr:nvSpPr>
        <xdr:cNvPr id="269" name="楕円 268">
          <a:extLst>
            <a:ext uri="{FF2B5EF4-FFF2-40B4-BE49-F238E27FC236}">
              <a16:creationId xmlns:a16="http://schemas.microsoft.com/office/drawing/2014/main" id="{2777B9D8-ABD6-46AB-8D1C-0907C4EF6D11}"/>
            </a:ext>
          </a:extLst>
        </xdr:cNvPr>
        <xdr:cNvSpPr/>
      </xdr:nvSpPr>
      <xdr:spPr>
        <a:xfrm>
          <a:off x="3746500" y="1440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147320</xdr:rowOff>
    </xdr:from>
    <xdr:to>
      <xdr:col>15</xdr:col>
      <xdr:colOff>101600</xdr:colOff>
      <xdr:row>84</xdr:row>
      <xdr:rowOff>77470</xdr:rowOff>
    </xdr:to>
    <xdr:sp macro="" textlink="">
      <xdr:nvSpPr>
        <xdr:cNvPr id="270" name="楕円 269">
          <a:extLst>
            <a:ext uri="{FF2B5EF4-FFF2-40B4-BE49-F238E27FC236}">
              <a16:creationId xmlns:a16="http://schemas.microsoft.com/office/drawing/2014/main" id="{09F6C6CF-522D-4AB0-8DF8-0FCDB74CAE07}"/>
            </a:ext>
          </a:extLst>
        </xdr:cNvPr>
        <xdr:cNvSpPr/>
      </xdr:nvSpPr>
      <xdr:spPr>
        <a:xfrm>
          <a:off x="2857500" y="1437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26670</xdr:rowOff>
    </xdr:from>
    <xdr:to>
      <xdr:col>19</xdr:col>
      <xdr:colOff>177800</xdr:colOff>
      <xdr:row>84</xdr:row>
      <xdr:rowOff>53339</xdr:rowOff>
    </xdr:to>
    <xdr:cxnSp macro="">
      <xdr:nvCxnSpPr>
        <xdr:cNvPr id="271" name="直線コネクタ 270">
          <a:extLst>
            <a:ext uri="{FF2B5EF4-FFF2-40B4-BE49-F238E27FC236}">
              <a16:creationId xmlns:a16="http://schemas.microsoft.com/office/drawing/2014/main" id="{9627A935-1F71-40EC-B4EF-DAC5AFA8132E}"/>
            </a:ext>
          </a:extLst>
        </xdr:cNvPr>
        <xdr:cNvCxnSpPr/>
      </xdr:nvCxnSpPr>
      <xdr:spPr>
        <a:xfrm>
          <a:off x="2908300" y="1442847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139700</xdr:rowOff>
    </xdr:from>
    <xdr:to>
      <xdr:col>10</xdr:col>
      <xdr:colOff>165100</xdr:colOff>
      <xdr:row>84</xdr:row>
      <xdr:rowOff>69850</xdr:rowOff>
    </xdr:to>
    <xdr:sp macro="" textlink="">
      <xdr:nvSpPr>
        <xdr:cNvPr id="272" name="楕円 271">
          <a:extLst>
            <a:ext uri="{FF2B5EF4-FFF2-40B4-BE49-F238E27FC236}">
              <a16:creationId xmlns:a16="http://schemas.microsoft.com/office/drawing/2014/main" id="{54B86D81-756A-4618-A22A-DC776DD6A771}"/>
            </a:ext>
          </a:extLst>
        </xdr:cNvPr>
        <xdr:cNvSpPr/>
      </xdr:nvSpPr>
      <xdr:spPr>
        <a:xfrm>
          <a:off x="1968500" y="1437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19050</xdr:rowOff>
    </xdr:from>
    <xdr:to>
      <xdr:col>15</xdr:col>
      <xdr:colOff>50800</xdr:colOff>
      <xdr:row>84</xdr:row>
      <xdr:rowOff>26670</xdr:rowOff>
    </xdr:to>
    <xdr:cxnSp macro="">
      <xdr:nvCxnSpPr>
        <xdr:cNvPr id="273" name="直線コネクタ 272">
          <a:extLst>
            <a:ext uri="{FF2B5EF4-FFF2-40B4-BE49-F238E27FC236}">
              <a16:creationId xmlns:a16="http://schemas.microsoft.com/office/drawing/2014/main" id="{0777B861-E25E-48BC-8B97-4819E7B6C13A}"/>
            </a:ext>
          </a:extLst>
        </xdr:cNvPr>
        <xdr:cNvCxnSpPr/>
      </xdr:nvCxnSpPr>
      <xdr:spPr>
        <a:xfrm>
          <a:off x="2019300" y="144208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137813</xdr:rowOff>
    </xdr:from>
    <xdr:ext cx="405111" cy="259045"/>
    <xdr:sp macro="" textlink="">
      <xdr:nvSpPr>
        <xdr:cNvPr id="274" name="n_1aveValue【公営住宅】&#10;有形固定資産減価償却率">
          <a:extLst>
            <a:ext uri="{FF2B5EF4-FFF2-40B4-BE49-F238E27FC236}">
              <a16:creationId xmlns:a16="http://schemas.microsoft.com/office/drawing/2014/main" id="{C7470598-160F-46CB-BDAC-4DDF470F7085}"/>
            </a:ext>
          </a:extLst>
        </xdr:cNvPr>
        <xdr:cNvSpPr txBox="1"/>
      </xdr:nvSpPr>
      <xdr:spPr>
        <a:xfrm>
          <a:off x="3582044" y="1385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6366</xdr:rowOff>
    </xdr:from>
    <xdr:ext cx="405111" cy="259045"/>
    <xdr:sp macro="" textlink="">
      <xdr:nvSpPr>
        <xdr:cNvPr id="275" name="n_2aveValue【公営住宅】&#10;有形固定資産減価償却率">
          <a:extLst>
            <a:ext uri="{FF2B5EF4-FFF2-40B4-BE49-F238E27FC236}">
              <a16:creationId xmlns:a16="http://schemas.microsoft.com/office/drawing/2014/main" id="{BAEAD91C-BA63-492E-AF21-FB0318AE12D8}"/>
            </a:ext>
          </a:extLst>
        </xdr:cNvPr>
        <xdr:cNvSpPr txBox="1"/>
      </xdr:nvSpPr>
      <xdr:spPr>
        <a:xfrm>
          <a:off x="2705744" y="1389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19702</xdr:rowOff>
    </xdr:from>
    <xdr:ext cx="405111" cy="259045"/>
    <xdr:sp macro="" textlink="">
      <xdr:nvSpPr>
        <xdr:cNvPr id="276" name="n_3aveValue【公営住宅】&#10;有形固定資産減価償却率">
          <a:extLst>
            <a:ext uri="{FF2B5EF4-FFF2-40B4-BE49-F238E27FC236}">
              <a16:creationId xmlns:a16="http://schemas.microsoft.com/office/drawing/2014/main" id="{17367D0F-6FEE-4D2B-A24C-D738F99E7671}"/>
            </a:ext>
          </a:extLst>
        </xdr:cNvPr>
        <xdr:cNvSpPr txBox="1"/>
      </xdr:nvSpPr>
      <xdr:spPr>
        <a:xfrm>
          <a:off x="1816744" y="1390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95266</xdr:rowOff>
    </xdr:from>
    <xdr:ext cx="405111" cy="259045"/>
    <xdr:sp macro="" textlink="">
      <xdr:nvSpPr>
        <xdr:cNvPr id="277" name="n_1mainValue【公営住宅】&#10;有形固定資産減価償却率">
          <a:extLst>
            <a:ext uri="{FF2B5EF4-FFF2-40B4-BE49-F238E27FC236}">
              <a16:creationId xmlns:a16="http://schemas.microsoft.com/office/drawing/2014/main" id="{3B0AD920-1553-46DF-9DAB-2513D55F3986}"/>
            </a:ext>
          </a:extLst>
        </xdr:cNvPr>
        <xdr:cNvSpPr txBox="1"/>
      </xdr:nvSpPr>
      <xdr:spPr>
        <a:xfrm>
          <a:off x="3582044" y="14497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68597</xdr:rowOff>
    </xdr:from>
    <xdr:ext cx="405111" cy="259045"/>
    <xdr:sp macro="" textlink="">
      <xdr:nvSpPr>
        <xdr:cNvPr id="278" name="n_2mainValue【公営住宅】&#10;有形固定資産減価償却率">
          <a:extLst>
            <a:ext uri="{FF2B5EF4-FFF2-40B4-BE49-F238E27FC236}">
              <a16:creationId xmlns:a16="http://schemas.microsoft.com/office/drawing/2014/main" id="{1B9D4905-8B9E-496B-9F9B-82D2F9A59F46}"/>
            </a:ext>
          </a:extLst>
        </xdr:cNvPr>
        <xdr:cNvSpPr txBox="1"/>
      </xdr:nvSpPr>
      <xdr:spPr>
        <a:xfrm>
          <a:off x="2705744" y="1447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60977</xdr:rowOff>
    </xdr:from>
    <xdr:ext cx="405111" cy="259045"/>
    <xdr:sp macro="" textlink="">
      <xdr:nvSpPr>
        <xdr:cNvPr id="279" name="n_3mainValue【公営住宅】&#10;有形固定資産減価償却率">
          <a:extLst>
            <a:ext uri="{FF2B5EF4-FFF2-40B4-BE49-F238E27FC236}">
              <a16:creationId xmlns:a16="http://schemas.microsoft.com/office/drawing/2014/main" id="{E468BED1-1270-4F44-955D-3AC065062F91}"/>
            </a:ext>
          </a:extLst>
        </xdr:cNvPr>
        <xdr:cNvSpPr txBox="1"/>
      </xdr:nvSpPr>
      <xdr:spPr>
        <a:xfrm>
          <a:off x="1816744" y="1446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0" name="正方形/長方形 279">
          <a:extLst>
            <a:ext uri="{FF2B5EF4-FFF2-40B4-BE49-F238E27FC236}">
              <a16:creationId xmlns:a16="http://schemas.microsoft.com/office/drawing/2014/main" id="{ABDBA210-86F1-4C42-961D-40210F38AB3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1" name="正方形/長方形 280">
          <a:extLst>
            <a:ext uri="{FF2B5EF4-FFF2-40B4-BE49-F238E27FC236}">
              <a16:creationId xmlns:a16="http://schemas.microsoft.com/office/drawing/2014/main" id="{5DB1430A-52AB-4439-84DD-93647349B59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2" name="正方形/長方形 281">
          <a:extLst>
            <a:ext uri="{FF2B5EF4-FFF2-40B4-BE49-F238E27FC236}">
              <a16:creationId xmlns:a16="http://schemas.microsoft.com/office/drawing/2014/main" id="{C5642917-AD40-4879-9CC2-0A76244825D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3" name="正方形/長方形 282">
          <a:extLst>
            <a:ext uri="{FF2B5EF4-FFF2-40B4-BE49-F238E27FC236}">
              <a16:creationId xmlns:a16="http://schemas.microsoft.com/office/drawing/2014/main" id="{4FAED157-3A1A-4604-96E6-DE37304F457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4" name="正方形/長方形 283">
          <a:extLst>
            <a:ext uri="{FF2B5EF4-FFF2-40B4-BE49-F238E27FC236}">
              <a16:creationId xmlns:a16="http://schemas.microsoft.com/office/drawing/2014/main" id="{573D7BF9-4A63-4951-BD30-9DA583DE955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5" name="正方形/長方形 284">
          <a:extLst>
            <a:ext uri="{FF2B5EF4-FFF2-40B4-BE49-F238E27FC236}">
              <a16:creationId xmlns:a16="http://schemas.microsoft.com/office/drawing/2014/main" id="{AB8088E0-5D22-4068-AEFD-C0C53D3A6F4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6" name="正方形/長方形 285">
          <a:extLst>
            <a:ext uri="{FF2B5EF4-FFF2-40B4-BE49-F238E27FC236}">
              <a16:creationId xmlns:a16="http://schemas.microsoft.com/office/drawing/2014/main" id="{A9B81DAE-5AAE-41D8-A803-105EB5119A0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7" name="正方形/長方形 286">
          <a:extLst>
            <a:ext uri="{FF2B5EF4-FFF2-40B4-BE49-F238E27FC236}">
              <a16:creationId xmlns:a16="http://schemas.microsoft.com/office/drawing/2014/main" id="{8ED38070-2C53-4280-A764-84A57569AB8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8" name="テキスト ボックス 287">
          <a:extLst>
            <a:ext uri="{FF2B5EF4-FFF2-40B4-BE49-F238E27FC236}">
              <a16:creationId xmlns:a16="http://schemas.microsoft.com/office/drawing/2014/main" id="{E4CCC54B-8D29-4BEC-A5A4-6312CC4A3E8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9" name="直線コネクタ 288">
          <a:extLst>
            <a:ext uri="{FF2B5EF4-FFF2-40B4-BE49-F238E27FC236}">
              <a16:creationId xmlns:a16="http://schemas.microsoft.com/office/drawing/2014/main" id="{0E3FC18B-4B4D-41B2-9CDD-404493E3D3A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0" name="直線コネクタ 289">
          <a:extLst>
            <a:ext uri="{FF2B5EF4-FFF2-40B4-BE49-F238E27FC236}">
              <a16:creationId xmlns:a16="http://schemas.microsoft.com/office/drawing/2014/main" id="{51A07063-1947-4C36-9172-D06294027796}"/>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1" name="テキスト ボックス 290">
          <a:extLst>
            <a:ext uri="{FF2B5EF4-FFF2-40B4-BE49-F238E27FC236}">
              <a16:creationId xmlns:a16="http://schemas.microsoft.com/office/drawing/2014/main" id="{FAA9405A-F816-48FA-B3FC-8267EE5A9393}"/>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92" name="直線コネクタ 291">
          <a:extLst>
            <a:ext uri="{FF2B5EF4-FFF2-40B4-BE49-F238E27FC236}">
              <a16:creationId xmlns:a16="http://schemas.microsoft.com/office/drawing/2014/main" id="{744C2AFD-5AF2-49DB-B445-2E3439A03525}"/>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83</xdr:row>
      <xdr:rowOff>105427</xdr:rowOff>
    </xdr:from>
    <xdr:ext cx="531299" cy="259045"/>
    <xdr:sp macro="" textlink="">
      <xdr:nvSpPr>
        <xdr:cNvPr id="293" name="テキスト ボックス 292">
          <a:extLst>
            <a:ext uri="{FF2B5EF4-FFF2-40B4-BE49-F238E27FC236}">
              <a16:creationId xmlns:a16="http://schemas.microsoft.com/office/drawing/2014/main" id="{BDECAD92-B976-4AE6-93EF-8F999D4C3A82}"/>
            </a:ext>
          </a:extLst>
        </xdr:cNvPr>
        <xdr:cNvSpPr txBox="1"/>
      </xdr:nvSpPr>
      <xdr:spPr>
        <a:xfrm>
          <a:off x="6072701" y="1433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4" name="直線コネクタ 293">
          <a:extLst>
            <a:ext uri="{FF2B5EF4-FFF2-40B4-BE49-F238E27FC236}">
              <a16:creationId xmlns:a16="http://schemas.microsoft.com/office/drawing/2014/main" id="{50164565-7E51-46AA-A962-D4D749249D7B}"/>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295" name="テキスト ボックス 294">
          <a:extLst>
            <a:ext uri="{FF2B5EF4-FFF2-40B4-BE49-F238E27FC236}">
              <a16:creationId xmlns:a16="http://schemas.microsoft.com/office/drawing/2014/main" id="{E2DB0766-5812-4EAF-A409-CA00426A3E75}"/>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6" name="直線コネクタ 295">
          <a:extLst>
            <a:ext uri="{FF2B5EF4-FFF2-40B4-BE49-F238E27FC236}">
              <a16:creationId xmlns:a16="http://schemas.microsoft.com/office/drawing/2014/main" id="{4A33843F-1689-4A65-ABC1-1FF36ABCF7A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297" name="テキスト ボックス 296">
          <a:extLst>
            <a:ext uri="{FF2B5EF4-FFF2-40B4-BE49-F238E27FC236}">
              <a16:creationId xmlns:a16="http://schemas.microsoft.com/office/drawing/2014/main" id="{C50FA087-B0FF-44A3-AE55-F58419107E54}"/>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8" name="直線コネクタ 297">
          <a:extLst>
            <a:ext uri="{FF2B5EF4-FFF2-40B4-BE49-F238E27FC236}">
              <a16:creationId xmlns:a16="http://schemas.microsoft.com/office/drawing/2014/main" id="{44168F6E-EB76-44F6-93AD-6E18DEE28472}"/>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299" name="テキスト ボックス 298">
          <a:extLst>
            <a:ext uri="{FF2B5EF4-FFF2-40B4-BE49-F238E27FC236}">
              <a16:creationId xmlns:a16="http://schemas.microsoft.com/office/drawing/2014/main" id="{DAB294BB-D681-4724-91A3-2171923A9003}"/>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0" name="直線コネクタ 299">
          <a:extLst>
            <a:ext uri="{FF2B5EF4-FFF2-40B4-BE49-F238E27FC236}">
              <a16:creationId xmlns:a16="http://schemas.microsoft.com/office/drawing/2014/main" id="{4944975C-31A5-45D2-8325-140EFA1EA34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01" name="テキスト ボックス 300">
          <a:extLst>
            <a:ext uri="{FF2B5EF4-FFF2-40B4-BE49-F238E27FC236}">
              <a16:creationId xmlns:a16="http://schemas.microsoft.com/office/drawing/2014/main" id="{CF4A8D50-FB60-4FD5-9CF2-AA73239F8856}"/>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2" name="【公営住宅】&#10;一人当たり面積グラフ枠">
          <a:extLst>
            <a:ext uri="{FF2B5EF4-FFF2-40B4-BE49-F238E27FC236}">
              <a16:creationId xmlns:a16="http://schemas.microsoft.com/office/drawing/2014/main" id="{07488773-6AE0-45B6-85D5-F9FAE2A286C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35089</xdr:rowOff>
    </xdr:from>
    <xdr:to>
      <xdr:col>54</xdr:col>
      <xdr:colOff>189865</xdr:colOff>
      <xdr:row>86</xdr:row>
      <xdr:rowOff>109728</xdr:rowOff>
    </xdr:to>
    <xdr:cxnSp macro="">
      <xdr:nvCxnSpPr>
        <xdr:cNvPr id="303" name="直線コネクタ 302">
          <a:extLst>
            <a:ext uri="{FF2B5EF4-FFF2-40B4-BE49-F238E27FC236}">
              <a16:creationId xmlns:a16="http://schemas.microsoft.com/office/drawing/2014/main" id="{84051BFC-9F79-4CF1-8BC7-3482B60D7060}"/>
            </a:ext>
          </a:extLst>
        </xdr:cNvPr>
        <xdr:cNvCxnSpPr/>
      </xdr:nvCxnSpPr>
      <xdr:spPr>
        <a:xfrm flipV="1">
          <a:off x="10476865" y="13408189"/>
          <a:ext cx="0" cy="1446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113555</xdr:rowOff>
    </xdr:from>
    <xdr:ext cx="469744" cy="259045"/>
    <xdr:sp macro="" textlink="">
      <xdr:nvSpPr>
        <xdr:cNvPr id="304" name="【公営住宅】&#10;一人当たり面積最小値テキスト">
          <a:extLst>
            <a:ext uri="{FF2B5EF4-FFF2-40B4-BE49-F238E27FC236}">
              <a16:creationId xmlns:a16="http://schemas.microsoft.com/office/drawing/2014/main" id="{F5B522B6-7A53-40C2-A6EC-F81E11F7DB20}"/>
            </a:ext>
          </a:extLst>
        </xdr:cNvPr>
        <xdr:cNvSpPr txBox="1"/>
      </xdr:nvSpPr>
      <xdr:spPr>
        <a:xfrm>
          <a:off x="10515600" y="1485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109728</xdr:rowOff>
    </xdr:from>
    <xdr:to>
      <xdr:col>55</xdr:col>
      <xdr:colOff>88900</xdr:colOff>
      <xdr:row>86</xdr:row>
      <xdr:rowOff>109728</xdr:rowOff>
    </xdr:to>
    <xdr:cxnSp macro="">
      <xdr:nvCxnSpPr>
        <xdr:cNvPr id="305" name="直線コネクタ 304">
          <a:extLst>
            <a:ext uri="{FF2B5EF4-FFF2-40B4-BE49-F238E27FC236}">
              <a16:creationId xmlns:a16="http://schemas.microsoft.com/office/drawing/2014/main" id="{6CA6B5BC-2078-4710-BB91-3164C2C60C61}"/>
            </a:ext>
          </a:extLst>
        </xdr:cNvPr>
        <xdr:cNvCxnSpPr/>
      </xdr:nvCxnSpPr>
      <xdr:spPr>
        <a:xfrm>
          <a:off x="10388600" y="1485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153216</xdr:rowOff>
    </xdr:from>
    <xdr:ext cx="534377" cy="259045"/>
    <xdr:sp macro="" textlink="">
      <xdr:nvSpPr>
        <xdr:cNvPr id="306" name="【公営住宅】&#10;一人当たり面積最大値テキスト">
          <a:extLst>
            <a:ext uri="{FF2B5EF4-FFF2-40B4-BE49-F238E27FC236}">
              <a16:creationId xmlns:a16="http://schemas.microsoft.com/office/drawing/2014/main" id="{106C2E87-3152-4639-994C-A540B49F022C}"/>
            </a:ext>
          </a:extLst>
        </xdr:cNvPr>
        <xdr:cNvSpPr txBox="1"/>
      </xdr:nvSpPr>
      <xdr:spPr>
        <a:xfrm>
          <a:off x="10515600" y="13183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35089</xdr:rowOff>
    </xdr:from>
    <xdr:to>
      <xdr:col>55</xdr:col>
      <xdr:colOff>88900</xdr:colOff>
      <xdr:row>78</xdr:row>
      <xdr:rowOff>35089</xdr:rowOff>
    </xdr:to>
    <xdr:cxnSp macro="">
      <xdr:nvCxnSpPr>
        <xdr:cNvPr id="307" name="直線コネクタ 306">
          <a:extLst>
            <a:ext uri="{FF2B5EF4-FFF2-40B4-BE49-F238E27FC236}">
              <a16:creationId xmlns:a16="http://schemas.microsoft.com/office/drawing/2014/main" id="{B7FB44E5-5518-48FD-A331-2AA986515755}"/>
            </a:ext>
          </a:extLst>
        </xdr:cNvPr>
        <xdr:cNvCxnSpPr/>
      </xdr:nvCxnSpPr>
      <xdr:spPr>
        <a:xfrm>
          <a:off x="10388600" y="13408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43146</xdr:rowOff>
    </xdr:from>
    <xdr:ext cx="469744" cy="259045"/>
    <xdr:sp macro="" textlink="">
      <xdr:nvSpPr>
        <xdr:cNvPr id="308" name="【公営住宅】&#10;一人当たり面積平均値テキスト">
          <a:extLst>
            <a:ext uri="{FF2B5EF4-FFF2-40B4-BE49-F238E27FC236}">
              <a16:creationId xmlns:a16="http://schemas.microsoft.com/office/drawing/2014/main" id="{8A3AFCC8-3356-4774-A643-CC80F6E93CB7}"/>
            </a:ext>
          </a:extLst>
        </xdr:cNvPr>
        <xdr:cNvSpPr txBox="1"/>
      </xdr:nvSpPr>
      <xdr:spPr>
        <a:xfrm>
          <a:off x="10515600" y="146163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64719</xdr:rowOff>
    </xdr:from>
    <xdr:to>
      <xdr:col>55</xdr:col>
      <xdr:colOff>50800</xdr:colOff>
      <xdr:row>85</xdr:row>
      <xdr:rowOff>166319</xdr:rowOff>
    </xdr:to>
    <xdr:sp macro="" textlink="">
      <xdr:nvSpPr>
        <xdr:cNvPr id="309" name="フローチャート: 判断 308">
          <a:extLst>
            <a:ext uri="{FF2B5EF4-FFF2-40B4-BE49-F238E27FC236}">
              <a16:creationId xmlns:a16="http://schemas.microsoft.com/office/drawing/2014/main" id="{EAB080DF-82ED-4625-8497-B073294A5137}"/>
            </a:ext>
          </a:extLst>
        </xdr:cNvPr>
        <xdr:cNvSpPr/>
      </xdr:nvSpPr>
      <xdr:spPr>
        <a:xfrm>
          <a:off x="10426700" y="1463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61404</xdr:rowOff>
    </xdr:from>
    <xdr:to>
      <xdr:col>50</xdr:col>
      <xdr:colOff>165100</xdr:colOff>
      <xdr:row>85</xdr:row>
      <xdr:rowOff>163004</xdr:rowOff>
    </xdr:to>
    <xdr:sp macro="" textlink="">
      <xdr:nvSpPr>
        <xdr:cNvPr id="310" name="フローチャート: 判断 309">
          <a:extLst>
            <a:ext uri="{FF2B5EF4-FFF2-40B4-BE49-F238E27FC236}">
              <a16:creationId xmlns:a16="http://schemas.microsoft.com/office/drawing/2014/main" id="{B2B18D6B-3234-4574-BE7A-55C75C1CF952}"/>
            </a:ext>
          </a:extLst>
        </xdr:cNvPr>
        <xdr:cNvSpPr/>
      </xdr:nvSpPr>
      <xdr:spPr>
        <a:xfrm>
          <a:off x="9588500" y="1463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63728</xdr:rowOff>
    </xdr:from>
    <xdr:to>
      <xdr:col>46</xdr:col>
      <xdr:colOff>38100</xdr:colOff>
      <xdr:row>85</xdr:row>
      <xdr:rowOff>165328</xdr:rowOff>
    </xdr:to>
    <xdr:sp macro="" textlink="">
      <xdr:nvSpPr>
        <xdr:cNvPr id="311" name="フローチャート: 判断 310">
          <a:extLst>
            <a:ext uri="{FF2B5EF4-FFF2-40B4-BE49-F238E27FC236}">
              <a16:creationId xmlns:a16="http://schemas.microsoft.com/office/drawing/2014/main" id="{7998C819-7C2B-4082-A48B-573D348B27AB}"/>
            </a:ext>
          </a:extLst>
        </xdr:cNvPr>
        <xdr:cNvSpPr/>
      </xdr:nvSpPr>
      <xdr:spPr>
        <a:xfrm>
          <a:off x="8699500" y="146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97028</xdr:rowOff>
    </xdr:from>
    <xdr:to>
      <xdr:col>41</xdr:col>
      <xdr:colOff>101600</xdr:colOff>
      <xdr:row>86</xdr:row>
      <xdr:rowOff>27178</xdr:rowOff>
    </xdr:to>
    <xdr:sp macro="" textlink="">
      <xdr:nvSpPr>
        <xdr:cNvPr id="312" name="フローチャート: 判断 311">
          <a:extLst>
            <a:ext uri="{FF2B5EF4-FFF2-40B4-BE49-F238E27FC236}">
              <a16:creationId xmlns:a16="http://schemas.microsoft.com/office/drawing/2014/main" id="{84B351C1-B248-44F7-9D1D-0C086EC757F5}"/>
            </a:ext>
          </a:extLst>
        </xdr:cNvPr>
        <xdr:cNvSpPr/>
      </xdr:nvSpPr>
      <xdr:spPr>
        <a:xfrm>
          <a:off x="7810500" y="1467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3" name="テキスト ボックス 312">
          <a:extLst>
            <a:ext uri="{FF2B5EF4-FFF2-40B4-BE49-F238E27FC236}">
              <a16:creationId xmlns:a16="http://schemas.microsoft.com/office/drawing/2014/main" id="{362F6F5E-25BD-477A-91EB-427474B7B5E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4" name="テキスト ボックス 313">
          <a:extLst>
            <a:ext uri="{FF2B5EF4-FFF2-40B4-BE49-F238E27FC236}">
              <a16:creationId xmlns:a16="http://schemas.microsoft.com/office/drawing/2014/main" id="{E5FF8A8A-1EEB-4E7D-9FE3-4CE710E83DB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5" name="テキスト ボックス 314">
          <a:extLst>
            <a:ext uri="{FF2B5EF4-FFF2-40B4-BE49-F238E27FC236}">
              <a16:creationId xmlns:a16="http://schemas.microsoft.com/office/drawing/2014/main" id="{8312A9FF-3F49-4EFD-BA08-E740D0B0177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6" name="テキスト ボックス 315">
          <a:extLst>
            <a:ext uri="{FF2B5EF4-FFF2-40B4-BE49-F238E27FC236}">
              <a16:creationId xmlns:a16="http://schemas.microsoft.com/office/drawing/2014/main" id="{24E69633-4ECE-456C-9076-79FBAEF2A5F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7" name="テキスト ボックス 316">
          <a:extLst>
            <a:ext uri="{FF2B5EF4-FFF2-40B4-BE49-F238E27FC236}">
              <a16:creationId xmlns:a16="http://schemas.microsoft.com/office/drawing/2014/main" id="{5FF1AE08-076D-4A97-A402-3CD16AEE590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20752</xdr:rowOff>
    </xdr:from>
    <xdr:to>
      <xdr:col>50</xdr:col>
      <xdr:colOff>165100</xdr:colOff>
      <xdr:row>85</xdr:row>
      <xdr:rowOff>122352</xdr:rowOff>
    </xdr:to>
    <xdr:sp macro="" textlink="">
      <xdr:nvSpPr>
        <xdr:cNvPr id="318" name="楕円 317">
          <a:extLst>
            <a:ext uri="{FF2B5EF4-FFF2-40B4-BE49-F238E27FC236}">
              <a16:creationId xmlns:a16="http://schemas.microsoft.com/office/drawing/2014/main" id="{DFA2C8DB-DFD9-48FF-8542-C85FE8D67058}"/>
            </a:ext>
          </a:extLst>
        </xdr:cNvPr>
        <xdr:cNvSpPr/>
      </xdr:nvSpPr>
      <xdr:spPr>
        <a:xfrm>
          <a:off x="9588500" y="1459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36221</xdr:rowOff>
    </xdr:from>
    <xdr:to>
      <xdr:col>46</xdr:col>
      <xdr:colOff>38100</xdr:colOff>
      <xdr:row>85</xdr:row>
      <xdr:rowOff>137821</xdr:rowOff>
    </xdr:to>
    <xdr:sp macro="" textlink="">
      <xdr:nvSpPr>
        <xdr:cNvPr id="319" name="楕円 318">
          <a:extLst>
            <a:ext uri="{FF2B5EF4-FFF2-40B4-BE49-F238E27FC236}">
              <a16:creationId xmlns:a16="http://schemas.microsoft.com/office/drawing/2014/main" id="{D11F1A61-543D-4E50-B368-1F1588E071D9}"/>
            </a:ext>
          </a:extLst>
        </xdr:cNvPr>
        <xdr:cNvSpPr/>
      </xdr:nvSpPr>
      <xdr:spPr>
        <a:xfrm>
          <a:off x="8699500" y="1460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71552</xdr:rowOff>
    </xdr:from>
    <xdr:to>
      <xdr:col>50</xdr:col>
      <xdr:colOff>114300</xdr:colOff>
      <xdr:row>85</xdr:row>
      <xdr:rowOff>87021</xdr:rowOff>
    </xdr:to>
    <xdr:cxnSp macro="">
      <xdr:nvCxnSpPr>
        <xdr:cNvPr id="320" name="直線コネクタ 319">
          <a:extLst>
            <a:ext uri="{FF2B5EF4-FFF2-40B4-BE49-F238E27FC236}">
              <a16:creationId xmlns:a16="http://schemas.microsoft.com/office/drawing/2014/main" id="{60FD416F-F489-4C5D-B94A-5428174D7026}"/>
            </a:ext>
          </a:extLst>
        </xdr:cNvPr>
        <xdr:cNvCxnSpPr/>
      </xdr:nvCxnSpPr>
      <xdr:spPr>
        <a:xfrm flipV="1">
          <a:off x="8750300" y="14644802"/>
          <a:ext cx="889000" cy="1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26048</xdr:rowOff>
    </xdr:from>
    <xdr:to>
      <xdr:col>41</xdr:col>
      <xdr:colOff>101600</xdr:colOff>
      <xdr:row>85</xdr:row>
      <xdr:rowOff>127648</xdr:rowOff>
    </xdr:to>
    <xdr:sp macro="" textlink="">
      <xdr:nvSpPr>
        <xdr:cNvPr id="321" name="楕円 320">
          <a:extLst>
            <a:ext uri="{FF2B5EF4-FFF2-40B4-BE49-F238E27FC236}">
              <a16:creationId xmlns:a16="http://schemas.microsoft.com/office/drawing/2014/main" id="{4084E327-7219-4596-8AA8-EB01A8EB8BD9}"/>
            </a:ext>
          </a:extLst>
        </xdr:cNvPr>
        <xdr:cNvSpPr/>
      </xdr:nvSpPr>
      <xdr:spPr>
        <a:xfrm>
          <a:off x="7810500" y="1459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76848</xdr:rowOff>
    </xdr:from>
    <xdr:to>
      <xdr:col>45</xdr:col>
      <xdr:colOff>177800</xdr:colOff>
      <xdr:row>85</xdr:row>
      <xdr:rowOff>87021</xdr:rowOff>
    </xdr:to>
    <xdr:cxnSp macro="">
      <xdr:nvCxnSpPr>
        <xdr:cNvPr id="322" name="直線コネクタ 321">
          <a:extLst>
            <a:ext uri="{FF2B5EF4-FFF2-40B4-BE49-F238E27FC236}">
              <a16:creationId xmlns:a16="http://schemas.microsoft.com/office/drawing/2014/main" id="{4DF728B6-2416-48DA-9A7D-A7993B323A56}"/>
            </a:ext>
          </a:extLst>
        </xdr:cNvPr>
        <xdr:cNvCxnSpPr/>
      </xdr:nvCxnSpPr>
      <xdr:spPr>
        <a:xfrm>
          <a:off x="7861300" y="14650098"/>
          <a:ext cx="889000" cy="1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154131</xdr:rowOff>
    </xdr:from>
    <xdr:ext cx="469744" cy="259045"/>
    <xdr:sp macro="" textlink="">
      <xdr:nvSpPr>
        <xdr:cNvPr id="323" name="n_1aveValue【公営住宅】&#10;一人当たり面積">
          <a:extLst>
            <a:ext uri="{FF2B5EF4-FFF2-40B4-BE49-F238E27FC236}">
              <a16:creationId xmlns:a16="http://schemas.microsoft.com/office/drawing/2014/main" id="{A8417725-33D6-40ED-91E5-524C43BD1EB8}"/>
            </a:ext>
          </a:extLst>
        </xdr:cNvPr>
        <xdr:cNvSpPr txBox="1"/>
      </xdr:nvSpPr>
      <xdr:spPr>
        <a:xfrm>
          <a:off x="9391727" y="14727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156455</xdr:rowOff>
    </xdr:from>
    <xdr:ext cx="469744" cy="259045"/>
    <xdr:sp macro="" textlink="">
      <xdr:nvSpPr>
        <xdr:cNvPr id="324" name="n_2aveValue【公営住宅】&#10;一人当たり面積">
          <a:extLst>
            <a:ext uri="{FF2B5EF4-FFF2-40B4-BE49-F238E27FC236}">
              <a16:creationId xmlns:a16="http://schemas.microsoft.com/office/drawing/2014/main" id="{73C2C2C0-7FCF-4932-AC4B-836627E7A4F9}"/>
            </a:ext>
          </a:extLst>
        </xdr:cNvPr>
        <xdr:cNvSpPr txBox="1"/>
      </xdr:nvSpPr>
      <xdr:spPr>
        <a:xfrm>
          <a:off x="8515427" y="14729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18305</xdr:rowOff>
    </xdr:from>
    <xdr:ext cx="469744" cy="259045"/>
    <xdr:sp macro="" textlink="">
      <xdr:nvSpPr>
        <xdr:cNvPr id="325" name="n_3aveValue【公営住宅】&#10;一人当たり面積">
          <a:extLst>
            <a:ext uri="{FF2B5EF4-FFF2-40B4-BE49-F238E27FC236}">
              <a16:creationId xmlns:a16="http://schemas.microsoft.com/office/drawing/2014/main" id="{F469A964-067C-436D-A43F-F6578B37521E}"/>
            </a:ext>
          </a:extLst>
        </xdr:cNvPr>
        <xdr:cNvSpPr txBox="1"/>
      </xdr:nvSpPr>
      <xdr:spPr>
        <a:xfrm>
          <a:off x="7626427" y="1476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138879</xdr:rowOff>
    </xdr:from>
    <xdr:ext cx="469744" cy="259045"/>
    <xdr:sp macro="" textlink="">
      <xdr:nvSpPr>
        <xdr:cNvPr id="326" name="n_1mainValue【公営住宅】&#10;一人当たり面積">
          <a:extLst>
            <a:ext uri="{FF2B5EF4-FFF2-40B4-BE49-F238E27FC236}">
              <a16:creationId xmlns:a16="http://schemas.microsoft.com/office/drawing/2014/main" id="{B878ACC0-39D2-4BB1-B14D-6322409686A5}"/>
            </a:ext>
          </a:extLst>
        </xdr:cNvPr>
        <xdr:cNvSpPr txBox="1"/>
      </xdr:nvSpPr>
      <xdr:spPr>
        <a:xfrm>
          <a:off x="9391727" y="14369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154348</xdr:rowOff>
    </xdr:from>
    <xdr:ext cx="469744" cy="259045"/>
    <xdr:sp macro="" textlink="">
      <xdr:nvSpPr>
        <xdr:cNvPr id="327" name="n_2mainValue【公営住宅】&#10;一人当たり面積">
          <a:extLst>
            <a:ext uri="{FF2B5EF4-FFF2-40B4-BE49-F238E27FC236}">
              <a16:creationId xmlns:a16="http://schemas.microsoft.com/office/drawing/2014/main" id="{BDA44B61-B084-4A5C-98FA-C1AC333D2990}"/>
            </a:ext>
          </a:extLst>
        </xdr:cNvPr>
        <xdr:cNvSpPr txBox="1"/>
      </xdr:nvSpPr>
      <xdr:spPr>
        <a:xfrm>
          <a:off x="8515427" y="14384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144175</xdr:rowOff>
    </xdr:from>
    <xdr:ext cx="469744" cy="259045"/>
    <xdr:sp macro="" textlink="">
      <xdr:nvSpPr>
        <xdr:cNvPr id="328" name="n_3mainValue【公営住宅】&#10;一人当たり面積">
          <a:extLst>
            <a:ext uri="{FF2B5EF4-FFF2-40B4-BE49-F238E27FC236}">
              <a16:creationId xmlns:a16="http://schemas.microsoft.com/office/drawing/2014/main" id="{659B9C18-C410-49B4-9443-E5551B2497DD}"/>
            </a:ext>
          </a:extLst>
        </xdr:cNvPr>
        <xdr:cNvSpPr txBox="1"/>
      </xdr:nvSpPr>
      <xdr:spPr>
        <a:xfrm>
          <a:off x="7626427" y="1437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9" name="正方形/長方形 328">
          <a:extLst>
            <a:ext uri="{FF2B5EF4-FFF2-40B4-BE49-F238E27FC236}">
              <a16:creationId xmlns:a16="http://schemas.microsoft.com/office/drawing/2014/main" id="{D3D62F97-B6B2-4BCB-85DB-5674557A668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0" name="正方形/長方形 329">
          <a:extLst>
            <a:ext uri="{FF2B5EF4-FFF2-40B4-BE49-F238E27FC236}">
              <a16:creationId xmlns:a16="http://schemas.microsoft.com/office/drawing/2014/main" id="{0C19BDB4-166F-4AB6-A46A-654C46E7B68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1" name="正方形/長方形 330">
          <a:extLst>
            <a:ext uri="{FF2B5EF4-FFF2-40B4-BE49-F238E27FC236}">
              <a16:creationId xmlns:a16="http://schemas.microsoft.com/office/drawing/2014/main" id="{3A8E63DD-42AD-4AE0-A87B-AE81A3174CA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2" name="正方形/長方形 331">
          <a:extLst>
            <a:ext uri="{FF2B5EF4-FFF2-40B4-BE49-F238E27FC236}">
              <a16:creationId xmlns:a16="http://schemas.microsoft.com/office/drawing/2014/main" id="{A0C42877-19AB-409E-ACCB-CD842C22AE3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3" name="正方形/長方形 332">
          <a:extLst>
            <a:ext uri="{FF2B5EF4-FFF2-40B4-BE49-F238E27FC236}">
              <a16:creationId xmlns:a16="http://schemas.microsoft.com/office/drawing/2014/main" id="{92DFDFBE-8554-45B3-B502-F363E039457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4" name="正方形/長方形 333">
          <a:extLst>
            <a:ext uri="{FF2B5EF4-FFF2-40B4-BE49-F238E27FC236}">
              <a16:creationId xmlns:a16="http://schemas.microsoft.com/office/drawing/2014/main" id="{8192FEFC-1691-4CAE-BA48-CC0F9C4B973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5" name="正方形/長方形 334">
          <a:extLst>
            <a:ext uri="{FF2B5EF4-FFF2-40B4-BE49-F238E27FC236}">
              <a16:creationId xmlns:a16="http://schemas.microsoft.com/office/drawing/2014/main" id="{65D24A67-0B6B-48BA-B31F-817708D826F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6" name="正方形/長方形 335">
          <a:extLst>
            <a:ext uri="{FF2B5EF4-FFF2-40B4-BE49-F238E27FC236}">
              <a16:creationId xmlns:a16="http://schemas.microsoft.com/office/drawing/2014/main" id="{0B387EA1-6894-4E22-BDDA-F8CEE5C1633E}"/>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7" name="正方形/長方形 336">
          <a:extLst>
            <a:ext uri="{FF2B5EF4-FFF2-40B4-BE49-F238E27FC236}">
              <a16:creationId xmlns:a16="http://schemas.microsoft.com/office/drawing/2014/main" id="{23759836-7F35-4DA9-A540-3AE2BBB3CB5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8" name="正方形/長方形 337">
          <a:extLst>
            <a:ext uri="{FF2B5EF4-FFF2-40B4-BE49-F238E27FC236}">
              <a16:creationId xmlns:a16="http://schemas.microsoft.com/office/drawing/2014/main" id="{9CC3AEF1-5748-4401-B5F6-C38258250A0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9" name="正方形/長方形 338">
          <a:extLst>
            <a:ext uri="{FF2B5EF4-FFF2-40B4-BE49-F238E27FC236}">
              <a16:creationId xmlns:a16="http://schemas.microsoft.com/office/drawing/2014/main" id="{F23E8737-13DD-470D-81B4-6847054EF91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0" name="正方形/長方形 339">
          <a:extLst>
            <a:ext uri="{FF2B5EF4-FFF2-40B4-BE49-F238E27FC236}">
              <a16:creationId xmlns:a16="http://schemas.microsoft.com/office/drawing/2014/main" id="{553A0AF4-F08F-48B1-A09A-7644E63A60F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1" name="正方形/長方形 340">
          <a:extLst>
            <a:ext uri="{FF2B5EF4-FFF2-40B4-BE49-F238E27FC236}">
              <a16:creationId xmlns:a16="http://schemas.microsoft.com/office/drawing/2014/main" id="{DC98307B-3490-450A-BD4D-EC592C0144A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2" name="正方形/長方形 341">
          <a:extLst>
            <a:ext uri="{FF2B5EF4-FFF2-40B4-BE49-F238E27FC236}">
              <a16:creationId xmlns:a16="http://schemas.microsoft.com/office/drawing/2014/main" id="{6073FF96-0838-437F-B5F1-E9A12D06E73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3" name="正方形/長方形 342">
          <a:extLst>
            <a:ext uri="{FF2B5EF4-FFF2-40B4-BE49-F238E27FC236}">
              <a16:creationId xmlns:a16="http://schemas.microsoft.com/office/drawing/2014/main" id="{FC21AA0C-AFE9-49BC-ACB1-2DFE7F3C409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4" name="正方形/長方形 343">
          <a:extLst>
            <a:ext uri="{FF2B5EF4-FFF2-40B4-BE49-F238E27FC236}">
              <a16:creationId xmlns:a16="http://schemas.microsoft.com/office/drawing/2014/main" id="{6B20CE46-1C83-4955-9079-9B9D7275B2A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5" name="正方形/長方形 344">
          <a:extLst>
            <a:ext uri="{FF2B5EF4-FFF2-40B4-BE49-F238E27FC236}">
              <a16:creationId xmlns:a16="http://schemas.microsoft.com/office/drawing/2014/main" id="{634028A9-EE5B-4818-AB71-ADEB588D1ED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6" name="正方形/長方形 345">
          <a:extLst>
            <a:ext uri="{FF2B5EF4-FFF2-40B4-BE49-F238E27FC236}">
              <a16:creationId xmlns:a16="http://schemas.microsoft.com/office/drawing/2014/main" id="{EEAC0C89-7BC4-412E-91EF-D54046AB49A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7" name="正方形/長方形 346">
          <a:extLst>
            <a:ext uri="{FF2B5EF4-FFF2-40B4-BE49-F238E27FC236}">
              <a16:creationId xmlns:a16="http://schemas.microsoft.com/office/drawing/2014/main" id="{EDDCB6CE-A341-459B-95FF-F1B8C9523EE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8" name="正方形/長方形 347">
          <a:extLst>
            <a:ext uri="{FF2B5EF4-FFF2-40B4-BE49-F238E27FC236}">
              <a16:creationId xmlns:a16="http://schemas.microsoft.com/office/drawing/2014/main" id="{6A6E45F1-707E-4092-94B1-C9D2EB3CCEF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9" name="正方形/長方形 348">
          <a:extLst>
            <a:ext uri="{FF2B5EF4-FFF2-40B4-BE49-F238E27FC236}">
              <a16:creationId xmlns:a16="http://schemas.microsoft.com/office/drawing/2014/main" id="{7EC29CE6-13F7-4FDA-A98C-9D865E80EEA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0" name="正方形/長方形 349">
          <a:extLst>
            <a:ext uri="{FF2B5EF4-FFF2-40B4-BE49-F238E27FC236}">
              <a16:creationId xmlns:a16="http://schemas.microsoft.com/office/drawing/2014/main" id="{79562C84-A0B3-4EE4-BA98-737886F5FB0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1" name="正方形/長方形 350">
          <a:extLst>
            <a:ext uri="{FF2B5EF4-FFF2-40B4-BE49-F238E27FC236}">
              <a16:creationId xmlns:a16="http://schemas.microsoft.com/office/drawing/2014/main" id="{7A5A441F-D4D2-4F14-9B8B-7E67036A8AE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2" name="正方形/長方形 351">
          <a:extLst>
            <a:ext uri="{FF2B5EF4-FFF2-40B4-BE49-F238E27FC236}">
              <a16:creationId xmlns:a16="http://schemas.microsoft.com/office/drawing/2014/main" id="{3F7C2CD8-A167-4014-9DA5-96482573EA0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3" name="テキスト ボックス 352">
          <a:extLst>
            <a:ext uri="{FF2B5EF4-FFF2-40B4-BE49-F238E27FC236}">
              <a16:creationId xmlns:a16="http://schemas.microsoft.com/office/drawing/2014/main" id="{8C55CBD7-DB71-45C9-A391-7AF30ABC290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4" name="直線コネクタ 353">
          <a:extLst>
            <a:ext uri="{FF2B5EF4-FFF2-40B4-BE49-F238E27FC236}">
              <a16:creationId xmlns:a16="http://schemas.microsoft.com/office/drawing/2014/main" id="{0D3BCE99-E9DE-4E95-930E-81916E9AB90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55" name="直線コネクタ 354">
          <a:extLst>
            <a:ext uri="{FF2B5EF4-FFF2-40B4-BE49-F238E27FC236}">
              <a16:creationId xmlns:a16="http://schemas.microsoft.com/office/drawing/2014/main" id="{88A8E1BE-92E7-4698-9B86-1B5B4D4BFEF5}"/>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56" name="テキスト ボックス 355">
          <a:extLst>
            <a:ext uri="{FF2B5EF4-FFF2-40B4-BE49-F238E27FC236}">
              <a16:creationId xmlns:a16="http://schemas.microsoft.com/office/drawing/2014/main" id="{A878EADE-AAFD-45F2-AB59-D590DEC0CE99}"/>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57" name="直線コネクタ 356">
          <a:extLst>
            <a:ext uri="{FF2B5EF4-FFF2-40B4-BE49-F238E27FC236}">
              <a16:creationId xmlns:a16="http://schemas.microsoft.com/office/drawing/2014/main" id="{15711030-8589-4331-A2B4-3BE15E89A644}"/>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58" name="テキスト ボックス 357">
          <a:extLst>
            <a:ext uri="{FF2B5EF4-FFF2-40B4-BE49-F238E27FC236}">
              <a16:creationId xmlns:a16="http://schemas.microsoft.com/office/drawing/2014/main" id="{B7C41DAA-3F54-4D48-ACF7-32AFBF259008}"/>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59" name="直線コネクタ 358">
          <a:extLst>
            <a:ext uri="{FF2B5EF4-FFF2-40B4-BE49-F238E27FC236}">
              <a16:creationId xmlns:a16="http://schemas.microsoft.com/office/drawing/2014/main" id="{6B72F8A3-95AA-4BC8-8964-994FFEDEA2DD}"/>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60" name="テキスト ボックス 359">
          <a:extLst>
            <a:ext uri="{FF2B5EF4-FFF2-40B4-BE49-F238E27FC236}">
              <a16:creationId xmlns:a16="http://schemas.microsoft.com/office/drawing/2014/main" id="{47DAA130-8E25-4442-9E67-C21E4070900A}"/>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61" name="直線コネクタ 360">
          <a:extLst>
            <a:ext uri="{FF2B5EF4-FFF2-40B4-BE49-F238E27FC236}">
              <a16:creationId xmlns:a16="http://schemas.microsoft.com/office/drawing/2014/main" id="{225CC750-473D-42FF-B229-13274AEB3F4E}"/>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62" name="テキスト ボックス 361">
          <a:extLst>
            <a:ext uri="{FF2B5EF4-FFF2-40B4-BE49-F238E27FC236}">
              <a16:creationId xmlns:a16="http://schemas.microsoft.com/office/drawing/2014/main" id="{2C799B68-8593-4DB9-8D84-9BA7C5999CAE}"/>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63" name="直線コネクタ 362">
          <a:extLst>
            <a:ext uri="{FF2B5EF4-FFF2-40B4-BE49-F238E27FC236}">
              <a16:creationId xmlns:a16="http://schemas.microsoft.com/office/drawing/2014/main" id="{D90CE9D8-659B-440C-BA92-1AAEB172A486}"/>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64" name="テキスト ボックス 363">
          <a:extLst>
            <a:ext uri="{FF2B5EF4-FFF2-40B4-BE49-F238E27FC236}">
              <a16:creationId xmlns:a16="http://schemas.microsoft.com/office/drawing/2014/main" id="{4B52F1DF-2DD8-472B-BC10-B56C7BBDB604}"/>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65" name="直線コネクタ 364">
          <a:extLst>
            <a:ext uri="{FF2B5EF4-FFF2-40B4-BE49-F238E27FC236}">
              <a16:creationId xmlns:a16="http://schemas.microsoft.com/office/drawing/2014/main" id="{A2B8890C-CDD7-4653-8056-A2AEDB6DB98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66" name="テキスト ボックス 365">
          <a:extLst>
            <a:ext uri="{FF2B5EF4-FFF2-40B4-BE49-F238E27FC236}">
              <a16:creationId xmlns:a16="http://schemas.microsoft.com/office/drawing/2014/main" id="{C55D16D8-3C6C-405C-A437-0B6003B5B9E7}"/>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7" name="直線コネクタ 366">
          <a:extLst>
            <a:ext uri="{FF2B5EF4-FFF2-40B4-BE49-F238E27FC236}">
              <a16:creationId xmlns:a16="http://schemas.microsoft.com/office/drawing/2014/main" id="{ACCC98C8-00FC-4343-8695-E47A9ACF7EE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68" name="テキスト ボックス 367">
          <a:extLst>
            <a:ext uri="{FF2B5EF4-FFF2-40B4-BE49-F238E27FC236}">
              <a16:creationId xmlns:a16="http://schemas.microsoft.com/office/drawing/2014/main" id="{5DE2CAC5-B4AC-4A7A-9E08-1C2044C255FA}"/>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69" name="【認定こども園・幼稚園・保育所】&#10;有形固定資産減価償却率グラフ枠">
          <a:extLst>
            <a:ext uri="{FF2B5EF4-FFF2-40B4-BE49-F238E27FC236}">
              <a16:creationId xmlns:a16="http://schemas.microsoft.com/office/drawing/2014/main" id="{CCF92608-3AFC-4A1D-97FE-8C72E405675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42</xdr:row>
      <xdr:rowOff>25581</xdr:rowOff>
    </xdr:to>
    <xdr:cxnSp macro="">
      <xdr:nvCxnSpPr>
        <xdr:cNvPr id="370" name="直線コネクタ 369">
          <a:extLst>
            <a:ext uri="{FF2B5EF4-FFF2-40B4-BE49-F238E27FC236}">
              <a16:creationId xmlns:a16="http://schemas.microsoft.com/office/drawing/2014/main" id="{AFE5D29E-E82D-4EB0-952D-2DD03C59F19E}"/>
            </a:ext>
          </a:extLst>
        </xdr:cNvPr>
        <xdr:cNvCxnSpPr/>
      </xdr:nvCxnSpPr>
      <xdr:spPr>
        <a:xfrm flipV="1">
          <a:off x="16318864" y="5660572"/>
          <a:ext cx="0" cy="1565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29408</xdr:rowOff>
    </xdr:from>
    <xdr:ext cx="340478" cy="259045"/>
    <xdr:sp macro="" textlink="">
      <xdr:nvSpPr>
        <xdr:cNvPr id="371" name="【認定こども園・幼稚園・保育所】&#10;有形固定資産減価償却率最小値テキスト">
          <a:extLst>
            <a:ext uri="{FF2B5EF4-FFF2-40B4-BE49-F238E27FC236}">
              <a16:creationId xmlns:a16="http://schemas.microsoft.com/office/drawing/2014/main" id="{6826E619-7517-454A-BA69-23A069387EFD}"/>
            </a:ext>
          </a:extLst>
        </xdr:cNvPr>
        <xdr:cNvSpPr txBox="1"/>
      </xdr:nvSpPr>
      <xdr:spPr>
        <a:xfrm>
          <a:off x="16357600" y="72303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25581</xdr:rowOff>
    </xdr:from>
    <xdr:to>
      <xdr:col>86</xdr:col>
      <xdr:colOff>25400</xdr:colOff>
      <xdr:row>42</xdr:row>
      <xdr:rowOff>25581</xdr:rowOff>
    </xdr:to>
    <xdr:cxnSp macro="">
      <xdr:nvCxnSpPr>
        <xdr:cNvPr id="372" name="直線コネクタ 371">
          <a:extLst>
            <a:ext uri="{FF2B5EF4-FFF2-40B4-BE49-F238E27FC236}">
              <a16:creationId xmlns:a16="http://schemas.microsoft.com/office/drawing/2014/main" id="{810F74C9-71A4-4AE5-A475-DEC240E63B17}"/>
            </a:ext>
          </a:extLst>
        </xdr:cNvPr>
        <xdr:cNvCxnSpPr/>
      </xdr:nvCxnSpPr>
      <xdr:spPr>
        <a:xfrm>
          <a:off x="16230600" y="7226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73" name="【認定こども園・幼稚園・保育所】&#10;有形固定資産減価償却率最大値テキスト">
          <a:extLst>
            <a:ext uri="{FF2B5EF4-FFF2-40B4-BE49-F238E27FC236}">
              <a16:creationId xmlns:a16="http://schemas.microsoft.com/office/drawing/2014/main" id="{6C00859B-8380-4B3E-BCA2-D13BDABF4F31}"/>
            </a:ext>
          </a:extLst>
        </xdr:cNvPr>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74" name="直線コネクタ 373">
          <a:extLst>
            <a:ext uri="{FF2B5EF4-FFF2-40B4-BE49-F238E27FC236}">
              <a16:creationId xmlns:a16="http://schemas.microsoft.com/office/drawing/2014/main" id="{2894524F-07D7-49E5-9429-B32E79B5D750}"/>
            </a:ext>
          </a:extLst>
        </xdr:cNvPr>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162214</xdr:rowOff>
    </xdr:from>
    <xdr:ext cx="405111" cy="259045"/>
    <xdr:sp macro="" textlink="">
      <xdr:nvSpPr>
        <xdr:cNvPr id="375" name="【認定こども園・幼稚園・保育所】&#10;有形固定資産減価償却率平均値テキスト">
          <a:extLst>
            <a:ext uri="{FF2B5EF4-FFF2-40B4-BE49-F238E27FC236}">
              <a16:creationId xmlns:a16="http://schemas.microsoft.com/office/drawing/2014/main" id="{6A691D6C-69DC-41BC-926D-1DD106497569}"/>
            </a:ext>
          </a:extLst>
        </xdr:cNvPr>
        <xdr:cNvSpPr txBox="1"/>
      </xdr:nvSpPr>
      <xdr:spPr>
        <a:xfrm>
          <a:off x="16357600" y="63344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12337</xdr:rowOff>
    </xdr:from>
    <xdr:to>
      <xdr:col>85</xdr:col>
      <xdr:colOff>177800</xdr:colOff>
      <xdr:row>37</xdr:row>
      <xdr:rowOff>113937</xdr:rowOff>
    </xdr:to>
    <xdr:sp macro="" textlink="">
      <xdr:nvSpPr>
        <xdr:cNvPr id="376" name="フローチャート: 判断 375">
          <a:extLst>
            <a:ext uri="{FF2B5EF4-FFF2-40B4-BE49-F238E27FC236}">
              <a16:creationId xmlns:a16="http://schemas.microsoft.com/office/drawing/2014/main" id="{A2CA74E8-47F5-422D-91BE-E448651714A8}"/>
            </a:ext>
          </a:extLst>
        </xdr:cNvPr>
        <xdr:cNvSpPr/>
      </xdr:nvSpPr>
      <xdr:spPr>
        <a:xfrm>
          <a:off x="16268700" y="635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7439</xdr:rowOff>
    </xdr:from>
    <xdr:to>
      <xdr:col>81</xdr:col>
      <xdr:colOff>101600</xdr:colOff>
      <xdr:row>37</xdr:row>
      <xdr:rowOff>109039</xdr:rowOff>
    </xdr:to>
    <xdr:sp macro="" textlink="">
      <xdr:nvSpPr>
        <xdr:cNvPr id="377" name="フローチャート: 判断 376">
          <a:extLst>
            <a:ext uri="{FF2B5EF4-FFF2-40B4-BE49-F238E27FC236}">
              <a16:creationId xmlns:a16="http://schemas.microsoft.com/office/drawing/2014/main" id="{49737EAF-CFD3-447C-A1A7-721159BBEB29}"/>
            </a:ext>
          </a:extLst>
        </xdr:cNvPr>
        <xdr:cNvSpPr/>
      </xdr:nvSpPr>
      <xdr:spPr>
        <a:xfrm>
          <a:off x="15430500" y="63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131536</xdr:rowOff>
    </xdr:from>
    <xdr:to>
      <xdr:col>76</xdr:col>
      <xdr:colOff>165100</xdr:colOff>
      <xdr:row>37</xdr:row>
      <xdr:rowOff>61686</xdr:rowOff>
    </xdr:to>
    <xdr:sp macro="" textlink="">
      <xdr:nvSpPr>
        <xdr:cNvPr id="378" name="フローチャート: 判断 377">
          <a:extLst>
            <a:ext uri="{FF2B5EF4-FFF2-40B4-BE49-F238E27FC236}">
              <a16:creationId xmlns:a16="http://schemas.microsoft.com/office/drawing/2014/main" id="{9D08B2F5-A32B-4F3C-836D-7F9F1732FB0E}"/>
            </a:ext>
          </a:extLst>
        </xdr:cNvPr>
        <xdr:cNvSpPr/>
      </xdr:nvSpPr>
      <xdr:spPr>
        <a:xfrm>
          <a:off x="14541500" y="63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159294</xdr:rowOff>
    </xdr:from>
    <xdr:to>
      <xdr:col>72</xdr:col>
      <xdr:colOff>38100</xdr:colOff>
      <xdr:row>37</xdr:row>
      <xdr:rowOff>89444</xdr:rowOff>
    </xdr:to>
    <xdr:sp macro="" textlink="">
      <xdr:nvSpPr>
        <xdr:cNvPr id="379" name="フローチャート: 判断 378">
          <a:extLst>
            <a:ext uri="{FF2B5EF4-FFF2-40B4-BE49-F238E27FC236}">
              <a16:creationId xmlns:a16="http://schemas.microsoft.com/office/drawing/2014/main" id="{EFFE0C59-DEC0-4B6C-BDA8-9EA333AC609D}"/>
            </a:ext>
          </a:extLst>
        </xdr:cNvPr>
        <xdr:cNvSpPr/>
      </xdr:nvSpPr>
      <xdr:spPr>
        <a:xfrm>
          <a:off x="13652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80" name="テキスト ボックス 379">
          <a:extLst>
            <a:ext uri="{FF2B5EF4-FFF2-40B4-BE49-F238E27FC236}">
              <a16:creationId xmlns:a16="http://schemas.microsoft.com/office/drawing/2014/main" id="{012AD6AB-1259-4988-BA5B-000FED86AB4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1" name="テキスト ボックス 380">
          <a:extLst>
            <a:ext uri="{FF2B5EF4-FFF2-40B4-BE49-F238E27FC236}">
              <a16:creationId xmlns:a16="http://schemas.microsoft.com/office/drawing/2014/main" id="{502B031B-C900-4F18-9B3A-3130DAB9ADE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2" name="テキスト ボックス 381">
          <a:extLst>
            <a:ext uri="{FF2B5EF4-FFF2-40B4-BE49-F238E27FC236}">
              <a16:creationId xmlns:a16="http://schemas.microsoft.com/office/drawing/2014/main" id="{A5314A6D-38D3-4C40-9F5B-F06F881887C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B8768D98-DF4B-4F6F-8872-69C3DDB35CA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BCBF6ED8-BE07-4428-BFF2-17D9666A1BC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7439</xdr:rowOff>
    </xdr:from>
    <xdr:to>
      <xdr:col>81</xdr:col>
      <xdr:colOff>101600</xdr:colOff>
      <xdr:row>33</xdr:row>
      <xdr:rowOff>109039</xdr:rowOff>
    </xdr:to>
    <xdr:sp macro="" textlink="">
      <xdr:nvSpPr>
        <xdr:cNvPr id="385" name="楕円 384">
          <a:extLst>
            <a:ext uri="{FF2B5EF4-FFF2-40B4-BE49-F238E27FC236}">
              <a16:creationId xmlns:a16="http://schemas.microsoft.com/office/drawing/2014/main" id="{927B87ED-D2A7-44DA-8241-5105F295A413}"/>
            </a:ext>
          </a:extLst>
        </xdr:cNvPr>
        <xdr:cNvSpPr/>
      </xdr:nvSpPr>
      <xdr:spPr>
        <a:xfrm>
          <a:off x="15430500" y="566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33</xdr:row>
      <xdr:rowOff>82550</xdr:rowOff>
    </xdr:from>
    <xdr:to>
      <xdr:col>76</xdr:col>
      <xdr:colOff>165100</xdr:colOff>
      <xdr:row>34</xdr:row>
      <xdr:rowOff>12700</xdr:rowOff>
    </xdr:to>
    <xdr:sp macro="" textlink="">
      <xdr:nvSpPr>
        <xdr:cNvPr id="386" name="楕円 385">
          <a:extLst>
            <a:ext uri="{FF2B5EF4-FFF2-40B4-BE49-F238E27FC236}">
              <a16:creationId xmlns:a16="http://schemas.microsoft.com/office/drawing/2014/main" id="{C171EA51-2A1D-490E-B18F-A1338A8BF9C2}"/>
            </a:ext>
          </a:extLst>
        </xdr:cNvPr>
        <xdr:cNvSpPr/>
      </xdr:nvSpPr>
      <xdr:spPr>
        <a:xfrm>
          <a:off x="14541500" y="57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58239</xdr:rowOff>
    </xdr:from>
    <xdr:to>
      <xdr:col>81</xdr:col>
      <xdr:colOff>50800</xdr:colOff>
      <xdr:row>33</xdr:row>
      <xdr:rowOff>133350</xdr:rowOff>
    </xdr:to>
    <xdr:cxnSp macro="">
      <xdr:nvCxnSpPr>
        <xdr:cNvPr id="387" name="直線コネクタ 386">
          <a:extLst>
            <a:ext uri="{FF2B5EF4-FFF2-40B4-BE49-F238E27FC236}">
              <a16:creationId xmlns:a16="http://schemas.microsoft.com/office/drawing/2014/main" id="{073BE532-8FD6-43AD-924E-6A7C65CE09C0}"/>
            </a:ext>
          </a:extLst>
        </xdr:cNvPr>
        <xdr:cNvCxnSpPr/>
      </xdr:nvCxnSpPr>
      <xdr:spPr>
        <a:xfrm flipV="1">
          <a:off x="14592300" y="5716089"/>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157661</xdr:rowOff>
    </xdr:from>
    <xdr:to>
      <xdr:col>72</xdr:col>
      <xdr:colOff>38100</xdr:colOff>
      <xdr:row>34</xdr:row>
      <xdr:rowOff>87811</xdr:rowOff>
    </xdr:to>
    <xdr:sp macro="" textlink="">
      <xdr:nvSpPr>
        <xdr:cNvPr id="388" name="楕円 387">
          <a:extLst>
            <a:ext uri="{FF2B5EF4-FFF2-40B4-BE49-F238E27FC236}">
              <a16:creationId xmlns:a16="http://schemas.microsoft.com/office/drawing/2014/main" id="{3EE1BD08-D42E-43AC-B83A-38A0EE9EA79C}"/>
            </a:ext>
          </a:extLst>
        </xdr:cNvPr>
        <xdr:cNvSpPr/>
      </xdr:nvSpPr>
      <xdr:spPr>
        <a:xfrm>
          <a:off x="13652500" y="581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133350</xdr:rowOff>
    </xdr:from>
    <xdr:to>
      <xdr:col>76</xdr:col>
      <xdr:colOff>114300</xdr:colOff>
      <xdr:row>34</xdr:row>
      <xdr:rowOff>37011</xdr:rowOff>
    </xdr:to>
    <xdr:cxnSp macro="">
      <xdr:nvCxnSpPr>
        <xdr:cNvPr id="389" name="直線コネクタ 388">
          <a:extLst>
            <a:ext uri="{FF2B5EF4-FFF2-40B4-BE49-F238E27FC236}">
              <a16:creationId xmlns:a16="http://schemas.microsoft.com/office/drawing/2014/main" id="{09700A68-46F8-448F-9935-E520C02979B9}"/>
            </a:ext>
          </a:extLst>
        </xdr:cNvPr>
        <xdr:cNvCxnSpPr/>
      </xdr:nvCxnSpPr>
      <xdr:spPr>
        <a:xfrm flipV="1">
          <a:off x="13703300" y="5791200"/>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100166</xdr:rowOff>
    </xdr:from>
    <xdr:ext cx="405111" cy="259045"/>
    <xdr:sp macro="" textlink="">
      <xdr:nvSpPr>
        <xdr:cNvPr id="390" name="n_1aveValue【認定こども園・幼稚園・保育所】&#10;有形固定資産減価償却率">
          <a:extLst>
            <a:ext uri="{FF2B5EF4-FFF2-40B4-BE49-F238E27FC236}">
              <a16:creationId xmlns:a16="http://schemas.microsoft.com/office/drawing/2014/main" id="{8A64A3C4-08DA-47C8-B233-B7D96811E6EB}"/>
            </a:ext>
          </a:extLst>
        </xdr:cNvPr>
        <xdr:cNvSpPr txBox="1"/>
      </xdr:nvSpPr>
      <xdr:spPr>
        <a:xfrm>
          <a:off x="15266044" y="644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52813</xdr:rowOff>
    </xdr:from>
    <xdr:ext cx="405111" cy="259045"/>
    <xdr:sp macro="" textlink="">
      <xdr:nvSpPr>
        <xdr:cNvPr id="391" name="n_2aveValue【認定こども園・幼稚園・保育所】&#10;有形固定資産減価償却率">
          <a:extLst>
            <a:ext uri="{FF2B5EF4-FFF2-40B4-BE49-F238E27FC236}">
              <a16:creationId xmlns:a16="http://schemas.microsoft.com/office/drawing/2014/main" id="{588C7459-1F29-45D3-8250-8E5670F64464}"/>
            </a:ext>
          </a:extLst>
        </xdr:cNvPr>
        <xdr:cNvSpPr txBox="1"/>
      </xdr:nvSpPr>
      <xdr:spPr>
        <a:xfrm>
          <a:off x="14389744" y="6396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80571</xdr:rowOff>
    </xdr:from>
    <xdr:ext cx="405111" cy="259045"/>
    <xdr:sp macro="" textlink="">
      <xdr:nvSpPr>
        <xdr:cNvPr id="392" name="n_3aveValue【認定こども園・幼稚園・保育所】&#10;有形固定資産減価償却率">
          <a:extLst>
            <a:ext uri="{FF2B5EF4-FFF2-40B4-BE49-F238E27FC236}">
              <a16:creationId xmlns:a16="http://schemas.microsoft.com/office/drawing/2014/main" id="{1A611355-241D-4A41-AFCB-F55F89A682FC}"/>
            </a:ext>
          </a:extLst>
        </xdr:cNvPr>
        <xdr:cNvSpPr txBox="1"/>
      </xdr:nvSpPr>
      <xdr:spPr>
        <a:xfrm>
          <a:off x="13500744" y="642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31</xdr:row>
      <xdr:rowOff>125566</xdr:rowOff>
    </xdr:from>
    <xdr:ext cx="405111" cy="259045"/>
    <xdr:sp macro="" textlink="">
      <xdr:nvSpPr>
        <xdr:cNvPr id="393" name="n_1mainValue【認定こども園・幼稚園・保育所】&#10;有形固定資産減価償却率">
          <a:extLst>
            <a:ext uri="{FF2B5EF4-FFF2-40B4-BE49-F238E27FC236}">
              <a16:creationId xmlns:a16="http://schemas.microsoft.com/office/drawing/2014/main" id="{839C3A5B-0017-430C-904D-DE31393EDC7F}"/>
            </a:ext>
          </a:extLst>
        </xdr:cNvPr>
        <xdr:cNvSpPr txBox="1"/>
      </xdr:nvSpPr>
      <xdr:spPr>
        <a:xfrm>
          <a:off x="15266044" y="5440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29227</xdr:rowOff>
    </xdr:from>
    <xdr:ext cx="405111" cy="259045"/>
    <xdr:sp macro="" textlink="">
      <xdr:nvSpPr>
        <xdr:cNvPr id="394" name="n_2mainValue【認定こども園・幼稚園・保育所】&#10;有形固定資産減価償却率">
          <a:extLst>
            <a:ext uri="{FF2B5EF4-FFF2-40B4-BE49-F238E27FC236}">
              <a16:creationId xmlns:a16="http://schemas.microsoft.com/office/drawing/2014/main" id="{B63B69B9-0A18-45FC-995A-5D2814D39D6C}"/>
            </a:ext>
          </a:extLst>
        </xdr:cNvPr>
        <xdr:cNvSpPr txBox="1"/>
      </xdr:nvSpPr>
      <xdr:spPr>
        <a:xfrm>
          <a:off x="14389744" y="551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104338</xdr:rowOff>
    </xdr:from>
    <xdr:ext cx="405111" cy="259045"/>
    <xdr:sp macro="" textlink="">
      <xdr:nvSpPr>
        <xdr:cNvPr id="395" name="n_3mainValue【認定こども園・幼稚園・保育所】&#10;有形固定資産減価償却率">
          <a:extLst>
            <a:ext uri="{FF2B5EF4-FFF2-40B4-BE49-F238E27FC236}">
              <a16:creationId xmlns:a16="http://schemas.microsoft.com/office/drawing/2014/main" id="{CE9919BC-0738-4D2B-9176-B22EFAC8763A}"/>
            </a:ext>
          </a:extLst>
        </xdr:cNvPr>
        <xdr:cNvSpPr txBox="1"/>
      </xdr:nvSpPr>
      <xdr:spPr>
        <a:xfrm>
          <a:off x="13500744" y="5590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6" name="正方形/長方形 395">
          <a:extLst>
            <a:ext uri="{FF2B5EF4-FFF2-40B4-BE49-F238E27FC236}">
              <a16:creationId xmlns:a16="http://schemas.microsoft.com/office/drawing/2014/main" id="{E2362949-7890-408B-B7A9-6DFFFAD0944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7" name="正方形/長方形 396">
          <a:extLst>
            <a:ext uri="{FF2B5EF4-FFF2-40B4-BE49-F238E27FC236}">
              <a16:creationId xmlns:a16="http://schemas.microsoft.com/office/drawing/2014/main" id="{07F550ED-E5AA-4328-8919-3B6F249D803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8" name="正方形/長方形 397">
          <a:extLst>
            <a:ext uri="{FF2B5EF4-FFF2-40B4-BE49-F238E27FC236}">
              <a16:creationId xmlns:a16="http://schemas.microsoft.com/office/drawing/2014/main" id="{8E906F1B-D494-43B1-9BC5-3AC2889E8D1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9" name="正方形/長方形 398">
          <a:extLst>
            <a:ext uri="{FF2B5EF4-FFF2-40B4-BE49-F238E27FC236}">
              <a16:creationId xmlns:a16="http://schemas.microsoft.com/office/drawing/2014/main" id="{E76FD077-245A-443A-AB07-BFE063465D9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0" name="正方形/長方形 399">
          <a:extLst>
            <a:ext uri="{FF2B5EF4-FFF2-40B4-BE49-F238E27FC236}">
              <a16:creationId xmlns:a16="http://schemas.microsoft.com/office/drawing/2014/main" id="{ADFCF5AB-38C5-47E4-9B2E-5BE78FDA83A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1" name="正方形/長方形 400">
          <a:extLst>
            <a:ext uri="{FF2B5EF4-FFF2-40B4-BE49-F238E27FC236}">
              <a16:creationId xmlns:a16="http://schemas.microsoft.com/office/drawing/2014/main" id="{8016996F-23B1-44EC-A8BD-8801B1FD61F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2" name="正方形/長方形 401">
          <a:extLst>
            <a:ext uri="{FF2B5EF4-FFF2-40B4-BE49-F238E27FC236}">
              <a16:creationId xmlns:a16="http://schemas.microsoft.com/office/drawing/2014/main" id="{1FA3D70E-E26F-4D79-9BD6-E822E49BA90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3" name="正方形/長方形 402">
          <a:extLst>
            <a:ext uri="{FF2B5EF4-FFF2-40B4-BE49-F238E27FC236}">
              <a16:creationId xmlns:a16="http://schemas.microsoft.com/office/drawing/2014/main" id="{991C89DF-3793-41F5-A73E-785503AAF8F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4" name="テキスト ボックス 403">
          <a:extLst>
            <a:ext uri="{FF2B5EF4-FFF2-40B4-BE49-F238E27FC236}">
              <a16:creationId xmlns:a16="http://schemas.microsoft.com/office/drawing/2014/main" id="{32903FA4-6C3B-4B72-B1DE-70BCB3DE60A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5" name="直線コネクタ 404">
          <a:extLst>
            <a:ext uri="{FF2B5EF4-FFF2-40B4-BE49-F238E27FC236}">
              <a16:creationId xmlns:a16="http://schemas.microsoft.com/office/drawing/2014/main" id="{F6D9EAC6-0A97-4E01-95B0-9D2D235C0B6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06" name="直線コネクタ 405">
          <a:extLst>
            <a:ext uri="{FF2B5EF4-FFF2-40B4-BE49-F238E27FC236}">
              <a16:creationId xmlns:a16="http://schemas.microsoft.com/office/drawing/2014/main" id="{12326B19-B85F-402E-9274-ADDAFE85DD01}"/>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07" name="テキスト ボックス 406">
          <a:extLst>
            <a:ext uri="{FF2B5EF4-FFF2-40B4-BE49-F238E27FC236}">
              <a16:creationId xmlns:a16="http://schemas.microsoft.com/office/drawing/2014/main" id="{3816339A-4327-4A30-939F-CA7A63BEC336}"/>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08" name="直線コネクタ 407">
          <a:extLst>
            <a:ext uri="{FF2B5EF4-FFF2-40B4-BE49-F238E27FC236}">
              <a16:creationId xmlns:a16="http://schemas.microsoft.com/office/drawing/2014/main" id="{0D2779F2-BA07-4FE9-8ABA-0F3B2BD91AE1}"/>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09" name="テキスト ボックス 408">
          <a:extLst>
            <a:ext uri="{FF2B5EF4-FFF2-40B4-BE49-F238E27FC236}">
              <a16:creationId xmlns:a16="http://schemas.microsoft.com/office/drawing/2014/main" id="{ED753427-6883-44DB-9BF7-A41B0DEA196B}"/>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10" name="直線コネクタ 409">
          <a:extLst>
            <a:ext uri="{FF2B5EF4-FFF2-40B4-BE49-F238E27FC236}">
              <a16:creationId xmlns:a16="http://schemas.microsoft.com/office/drawing/2014/main" id="{EA3C5E77-F29D-4CA8-BD28-682A711640B6}"/>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11" name="テキスト ボックス 410">
          <a:extLst>
            <a:ext uri="{FF2B5EF4-FFF2-40B4-BE49-F238E27FC236}">
              <a16:creationId xmlns:a16="http://schemas.microsoft.com/office/drawing/2014/main" id="{40930717-58C9-4FFE-A038-9173B374F0BE}"/>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12" name="直線コネクタ 411">
          <a:extLst>
            <a:ext uri="{FF2B5EF4-FFF2-40B4-BE49-F238E27FC236}">
              <a16:creationId xmlns:a16="http://schemas.microsoft.com/office/drawing/2014/main" id="{3708F15F-52A1-4468-BF44-BAB331C5A0A5}"/>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13" name="テキスト ボックス 412">
          <a:extLst>
            <a:ext uri="{FF2B5EF4-FFF2-40B4-BE49-F238E27FC236}">
              <a16:creationId xmlns:a16="http://schemas.microsoft.com/office/drawing/2014/main" id="{C927993A-2CD1-4169-8DBB-87DD99925AD4}"/>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14" name="直線コネクタ 413">
          <a:extLst>
            <a:ext uri="{FF2B5EF4-FFF2-40B4-BE49-F238E27FC236}">
              <a16:creationId xmlns:a16="http://schemas.microsoft.com/office/drawing/2014/main" id="{8FE88BBE-9CAF-439B-9639-702E0203A415}"/>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15" name="テキスト ボックス 414">
          <a:extLst>
            <a:ext uri="{FF2B5EF4-FFF2-40B4-BE49-F238E27FC236}">
              <a16:creationId xmlns:a16="http://schemas.microsoft.com/office/drawing/2014/main" id="{CFDDC589-32CF-48D9-9C41-D92A783DE3B6}"/>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16" name="直線コネクタ 415">
          <a:extLst>
            <a:ext uri="{FF2B5EF4-FFF2-40B4-BE49-F238E27FC236}">
              <a16:creationId xmlns:a16="http://schemas.microsoft.com/office/drawing/2014/main" id="{CEFA0203-1B86-4F05-BCE1-7917C69CE575}"/>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17" name="テキスト ボックス 416">
          <a:extLst>
            <a:ext uri="{FF2B5EF4-FFF2-40B4-BE49-F238E27FC236}">
              <a16:creationId xmlns:a16="http://schemas.microsoft.com/office/drawing/2014/main" id="{D3B8FD33-1A47-4719-BB9D-B6F9EE7BA7A9}"/>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8" name="直線コネクタ 417">
          <a:extLst>
            <a:ext uri="{FF2B5EF4-FFF2-40B4-BE49-F238E27FC236}">
              <a16:creationId xmlns:a16="http://schemas.microsoft.com/office/drawing/2014/main" id="{2E50B7AF-12E1-4900-BB3E-0AD8A8D9BF6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19" name="テキスト ボックス 418">
          <a:extLst>
            <a:ext uri="{FF2B5EF4-FFF2-40B4-BE49-F238E27FC236}">
              <a16:creationId xmlns:a16="http://schemas.microsoft.com/office/drawing/2014/main" id="{3B8C0FAD-0034-4FDC-B5E8-6A3CB84C4DC7}"/>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0" name="【認定こども園・幼稚園・保育所】&#10;一人当たり面積グラフ枠">
          <a:extLst>
            <a:ext uri="{FF2B5EF4-FFF2-40B4-BE49-F238E27FC236}">
              <a16:creationId xmlns:a16="http://schemas.microsoft.com/office/drawing/2014/main" id="{814DF13B-7208-4E76-B750-38C90BD071C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168728</xdr:rowOff>
    </xdr:from>
    <xdr:to>
      <xdr:col>116</xdr:col>
      <xdr:colOff>62864</xdr:colOff>
      <xdr:row>41</xdr:row>
      <xdr:rowOff>162741</xdr:rowOff>
    </xdr:to>
    <xdr:cxnSp macro="">
      <xdr:nvCxnSpPr>
        <xdr:cNvPr id="421" name="直線コネクタ 420">
          <a:extLst>
            <a:ext uri="{FF2B5EF4-FFF2-40B4-BE49-F238E27FC236}">
              <a16:creationId xmlns:a16="http://schemas.microsoft.com/office/drawing/2014/main" id="{8012A2AA-B79A-42CB-BB4A-056AA5A27613}"/>
            </a:ext>
          </a:extLst>
        </xdr:cNvPr>
        <xdr:cNvCxnSpPr/>
      </xdr:nvCxnSpPr>
      <xdr:spPr>
        <a:xfrm flipV="1">
          <a:off x="22160864" y="5655128"/>
          <a:ext cx="0" cy="1537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166568</xdr:rowOff>
    </xdr:from>
    <xdr:ext cx="469744" cy="259045"/>
    <xdr:sp macro="" textlink="">
      <xdr:nvSpPr>
        <xdr:cNvPr id="422" name="【認定こども園・幼稚園・保育所】&#10;一人当たり面積最小値テキスト">
          <a:extLst>
            <a:ext uri="{FF2B5EF4-FFF2-40B4-BE49-F238E27FC236}">
              <a16:creationId xmlns:a16="http://schemas.microsoft.com/office/drawing/2014/main" id="{1B56B3F3-1A62-4A9B-95E5-F86FD4088A5A}"/>
            </a:ext>
          </a:extLst>
        </xdr:cNvPr>
        <xdr:cNvSpPr txBox="1"/>
      </xdr:nvSpPr>
      <xdr:spPr>
        <a:xfrm>
          <a:off x="22199600" y="7196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162741</xdr:rowOff>
    </xdr:from>
    <xdr:to>
      <xdr:col>116</xdr:col>
      <xdr:colOff>152400</xdr:colOff>
      <xdr:row>41</xdr:row>
      <xdr:rowOff>162741</xdr:rowOff>
    </xdr:to>
    <xdr:cxnSp macro="">
      <xdr:nvCxnSpPr>
        <xdr:cNvPr id="423" name="直線コネクタ 422">
          <a:extLst>
            <a:ext uri="{FF2B5EF4-FFF2-40B4-BE49-F238E27FC236}">
              <a16:creationId xmlns:a16="http://schemas.microsoft.com/office/drawing/2014/main" id="{9451D5DC-58EE-40DA-92E4-393EDAA8ECBC}"/>
            </a:ext>
          </a:extLst>
        </xdr:cNvPr>
        <xdr:cNvCxnSpPr/>
      </xdr:nvCxnSpPr>
      <xdr:spPr>
        <a:xfrm>
          <a:off x="22072600" y="719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115405</xdr:rowOff>
    </xdr:from>
    <xdr:ext cx="469744" cy="259045"/>
    <xdr:sp macro="" textlink="">
      <xdr:nvSpPr>
        <xdr:cNvPr id="424" name="【認定こども園・幼稚園・保育所】&#10;一人当たり面積最大値テキスト">
          <a:extLst>
            <a:ext uri="{FF2B5EF4-FFF2-40B4-BE49-F238E27FC236}">
              <a16:creationId xmlns:a16="http://schemas.microsoft.com/office/drawing/2014/main" id="{60ED8511-01A2-4611-85F5-77B3F08462D8}"/>
            </a:ext>
          </a:extLst>
        </xdr:cNvPr>
        <xdr:cNvSpPr txBox="1"/>
      </xdr:nvSpPr>
      <xdr:spPr>
        <a:xfrm>
          <a:off x="22199600" y="5430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168728</xdr:rowOff>
    </xdr:from>
    <xdr:to>
      <xdr:col>116</xdr:col>
      <xdr:colOff>152400</xdr:colOff>
      <xdr:row>32</xdr:row>
      <xdr:rowOff>168728</xdr:rowOff>
    </xdr:to>
    <xdr:cxnSp macro="">
      <xdr:nvCxnSpPr>
        <xdr:cNvPr id="425" name="直線コネクタ 424">
          <a:extLst>
            <a:ext uri="{FF2B5EF4-FFF2-40B4-BE49-F238E27FC236}">
              <a16:creationId xmlns:a16="http://schemas.microsoft.com/office/drawing/2014/main" id="{9F48B1F7-28F8-4AF4-8769-33CDE350A5E5}"/>
            </a:ext>
          </a:extLst>
        </xdr:cNvPr>
        <xdr:cNvCxnSpPr/>
      </xdr:nvCxnSpPr>
      <xdr:spPr>
        <a:xfrm>
          <a:off x="22072600" y="565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90368</xdr:rowOff>
    </xdr:from>
    <xdr:ext cx="469744" cy="259045"/>
    <xdr:sp macro="" textlink="">
      <xdr:nvSpPr>
        <xdr:cNvPr id="426" name="【認定こども園・幼稚園・保育所】&#10;一人当たり面積平均値テキスト">
          <a:extLst>
            <a:ext uri="{FF2B5EF4-FFF2-40B4-BE49-F238E27FC236}">
              <a16:creationId xmlns:a16="http://schemas.microsoft.com/office/drawing/2014/main" id="{95DFFCF1-7B8B-4EC0-ACA7-1A3F8316F8EF}"/>
            </a:ext>
          </a:extLst>
        </xdr:cNvPr>
        <xdr:cNvSpPr txBox="1"/>
      </xdr:nvSpPr>
      <xdr:spPr>
        <a:xfrm>
          <a:off x="22199600" y="6776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111941</xdr:rowOff>
    </xdr:from>
    <xdr:to>
      <xdr:col>116</xdr:col>
      <xdr:colOff>114300</xdr:colOff>
      <xdr:row>40</xdr:row>
      <xdr:rowOff>42091</xdr:rowOff>
    </xdr:to>
    <xdr:sp macro="" textlink="">
      <xdr:nvSpPr>
        <xdr:cNvPr id="427" name="フローチャート: 判断 426">
          <a:extLst>
            <a:ext uri="{FF2B5EF4-FFF2-40B4-BE49-F238E27FC236}">
              <a16:creationId xmlns:a16="http://schemas.microsoft.com/office/drawing/2014/main" id="{D1DCF87F-5813-4BAD-B766-F71C40A7AA63}"/>
            </a:ext>
          </a:extLst>
        </xdr:cNvPr>
        <xdr:cNvSpPr/>
      </xdr:nvSpPr>
      <xdr:spPr>
        <a:xfrm>
          <a:off x="22110700" y="679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106499</xdr:rowOff>
    </xdr:from>
    <xdr:to>
      <xdr:col>112</xdr:col>
      <xdr:colOff>38100</xdr:colOff>
      <xdr:row>40</xdr:row>
      <xdr:rowOff>36649</xdr:rowOff>
    </xdr:to>
    <xdr:sp macro="" textlink="">
      <xdr:nvSpPr>
        <xdr:cNvPr id="428" name="フローチャート: 判断 427">
          <a:extLst>
            <a:ext uri="{FF2B5EF4-FFF2-40B4-BE49-F238E27FC236}">
              <a16:creationId xmlns:a16="http://schemas.microsoft.com/office/drawing/2014/main" id="{8C57E533-D2C4-4270-A734-07343C19E64C}"/>
            </a:ext>
          </a:extLst>
        </xdr:cNvPr>
        <xdr:cNvSpPr/>
      </xdr:nvSpPr>
      <xdr:spPr>
        <a:xfrm>
          <a:off x="21272500" y="679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134801</xdr:rowOff>
    </xdr:from>
    <xdr:to>
      <xdr:col>107</xdr:col>
      <xdr:colOff>101600</xdr:colOff>
      <xdr:row>40</xdr:row>
      <xdr:rowOff>64951</xdr:rowOff>
    </xdr:to>
    <xdr:sp macro="" textlink="">
      <xdr:nvSpPr>
        <xdr:cNvPr id="429" name="フローチャート: 判断 428">
          <a:extLst>
            <a:ext uri="{FF2B5EF4-FFF2-40B4-BE49-F238E27FC236}">
              <a16:creationId xmlns:a16="http://schemas.microsoft.com/office/drawing/2014/main" id="{27355279-7DA7-44FF-9D50-247AB97B1965}"/>
            </a:ext>
          </a:extLst>
        </xdr:cNvPr>
        <xdr:cNvSpPr/>
      </xdr:nvSpPr>
      <xdr:spPr>
        <a:xfrm>
          <a:off x="20383500" y="682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145687</xdr:rowOff>
    </xdr:from>
    <xdr:to>
      <xdr:col>102</xdr:col>
      <xdr:colOff>165100</xdr:colOff>
      <xdr:row>40</xdr:row>
      <xdr:rowOff>75837</xdr:rowOff>
    </xdr:to>
    <xdr:sp macro="" textlink="">
      <xdr:nvSpPr>
        <xdr:cNvPr id="430" name="フローチャート: 判断 429">
          <a:extLst>
            <a:ext uri="{FF2B5EF4-FFF2-40B4-BE49-F238E27FC236}">
              <a16:creationId xmlns:a16="http://schemas.microsoft.com/office/drawing/2014/main" id="{4D88B10E-8FB4-4F88-9E0D-60AAC6FFB398}"/>
            </a:ext>
          </a:extLst>
        </xdr:cNvPr>
        <xdr:cNvSpPr/>
      </xdr:nvSpPr>
      <xdr:spPr>
        <a:xfrm>
          <a:off x="19494500" y="683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ECF4C0C8-345B-43C3-84A8-45546143845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D6D930BD-3758-4668-8974-F52CA72567F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C81372F5-F467-42D7-9B3E-CA9E523F490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F891B169-85FF-43C1-9D21-7571D0608C6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C053CED0-35EE-4C37-946D-D54795DC27B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139700</xdr:rowOff>
    </xdr:from>
    <xdr:to>
      <xdr:col>112</xdr:col>
      <xdr:colOff>38100</xdr:colOff>
      <xdr:row>41</xdr:row>
      <xdr:rowOff>69850</xdr:rowOff>
    </xdr:to>
    <xdr:sp macro="" textlink="">
      <xdr:nvSpPr>
        <xdr:cNvPr id="436" name="楕円 435">
          <a:extLst>
            <a:ext uri="{FF2B5EF4-FFF2-40B4-BE49-F238E27FC236}">
              <a16:creationId xmlns:a16="http://schemas.microsoft.com/office/drawing/2014/main" id="{84A229E0-5F80-43A2-9FE3-1564538A71EA}"/>
            </a:ext>
          </a:extLst>
        </xdr:cNvPr>
        <xdr:cNvSpPr/>
      </xdr:nvSpPr>
      <xdr:spPr>
        <a:xfrm>
          <a:off x="21272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147320</xdr:rowOff>
    </xdr:from>
    <xdr:to>
      <xdr:col>107</xdr:col>
      <xdr:colOff>101600</xdr:colOff>
      <xdr:row>41</xdr:row>
      <xdr:rowOff>77470</xdr:rowOff>
    </xdr:to>
    <xdr:sp macro="" textlink="">
      <xdr:nvSpPr>
        <xdr:cNvPr id="437" name="楕円 436">
          <a:extLst>
            <a:ext uri="{FF2B5EF4-FFF2-40B4-BE49-F238E27FC236}">
              <a16:creationId xmlns:a16="http://schemas.microsoft.com/office/drawing/2014/main" id="{8528D091-57CF-4BF9-A8A2-C3408AF61059}"/>
            </a:ext>
          </a:extLst>
        </xdr:cNvPr>
        <xdr:cNvSpPr/>
      </xdr:nvSpPr>
      <xdr:spPr>
        <a:xfrm>
          <a:off x="20383500" y="70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19050</xdr:rowOff>
    </xdr:from>
    <xdr:to>
      <xdr:col>111</xdr:col>
      <xdr:colOff>177800</xdr:colOff>
      <xdr:row>41</xdr:row>
      <xdr:rowOff>26670</xdr:rowOff>
    </xdr:to>
    <xdr:cxnSp macro="">
      <xdr:nvCxnSpPr>
        <xdr:cNvPr id="438" name="直線コネクタ 437">
          <a:extLst>
            <a:ext uri="{FF2B5EF4-FFF2-40B4-BE49-F238E27FC236}">
              <a16:creationId xmlns:a16="http://schemas.microsoft.com/office/drawing/2014/main" id="{BD0DCEC5-A16F-4297-BAA4-C2C5C6E372EF}"/>
            </a:ext>
          </a:extLst>
        </xdr:cNvPr>
        <xdr:cNvCxnSpPr/>
      </xdr:nvCxnSpPr>
      <xdr:spPr>
        <a:xfrm flipV="1">
          <a:off x="20434300" y="70485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152763</xdr:rowOff>
    </xdr:from>
    <xdr:to>
      <xdr:col>102</xdr:col>
      <xdr:colOff>165100</xdr:colOff>
      <xdr:row>41</xdr:row>
      <xdr:rowOff>82913</xdr:rowOff>
    </xdr:to>
    <xdr:sp macro="" textlink="">
      <xdr:nvSpPr>
        <xdr:cNvPr id="439" name="楕円 438">
          <a:extLst>
            <a:ext uri="{FF2B5EF4-FFF2-40B4-BE49-F238E27FC236}">
              <a16:creationId xmlns:a16="http://schemas.microsoft.com/office/drawing/2014/main" id="{AE0C4E3D-A4AF-45B4-A36D-9FFC2DE2E3AD}"/>
            </a:ext>
          </a:extLst>
        </xdr:cNvPr>
        <xdr:cNvSpPr/>
      </xdr:nvSpPr>
      <xdr:spPr>
        <a:xfrm>
          <a:off x="19494500" y="701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26670</xdr:rowOff>
    </xdr:from>
    <xdr:to>
      <xdr:col>107</xdr:col>
      <xdr:colOff>50800</xdr:colOff>
      <xdr:row>41</xdr:row>
      <xdr:rowOff>32113</xdr:rowOff>
    </xdr:to>
    <xdr:cxnSp macro="">
      <xdr:nvCxnSpPr>
        <xdr:cNvPr id="440" name="直線コネクタ 439">
          <a:extLst>
            <a:ext uri="{FF2B5EF4-FFF2-40B4-BE49-F238E27FC236}">
              <a16:creationId xmlns:a16="http://schemas.microsoft.com/office/drawing/2014/main" id="{7C291042-A329-488F-8934-BF9ABF675ED7}"/>
            </a:ext>
          </a:extLst>
        </xdr:cNvPr>
        <xdr:cNvCxnSpPr/>
      </xdr:nvCxnSpPr>
      <xdr:spPr>
        <a:xfrm flipV="1">
          <a:off x="19545300" y="7056120"/>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53176</xdr:rowOff>
    </xdr:from>
    <xdr:ext cx="469744" cy="259045"/>
    <xdr:sp macro="" textlink="">
      <xdr:nvSpPr>
        <xdr:cNvPr id="441" name="n_1aveValue【認定こども園・幼稚園・保育所】&#10;一人当たり面積">
          <a:extLst>
            <a:ext uri="{FF2B5EF4-FFF2-40B4-BE49-F238E27FC236}">
              <a16:creationId xmlns:a16="http://schemas.microsoft.com/office/drawing/2014/main" id="{BBC481F1-20A1-43EF-8979-9A8471CF932F}"/>
            </a:ext>
          </a:extLst>
        </xdr:cNvPr>
        <xdr:cNvSpPr txBox="1"/>
      </xdr:nvSpPr>
      <xdr:spPr>
        <a:xfrm>
          <a:off x="21075727" y="656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81478</xdr:rowOff>
    </xdr:from>
    <xdr:ext cx="469744" cy="259045"/>
    <xdr:sp macro="" textlink="">
      <xdr:nvSpPr>
        <xdr:cNvPr id="442" name="n_2aveValue【認定こども園・幼稚園・保育所】&#10;一人当たり面積">
          <a:extLst>
            <a:ext uri="{FF2B5EF4-FFF2-40B4-BE49-F238E27FC236}">
              <a16:creationId xmlns:a16="http://schemas.microsoft.com/office/drawing/2014/main" id="{C27548C3-7095-4534-A5E9-ACB735531471}"/>
            </a:ext>
          </a:extLst>
        </xdr:cNvPr>
        <xdr:cNvSpPr txBox="1"/>
      </xdr:nvSpPr>
      <xdr:spPr>
        <a:xfrm>
          <a:off x="20199427" y="659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92364</xdr:rowOff>
    </xdr:from>
    <xdr:ext cx="469744" cy="259045"/>
    <xdr:sp macro="" textlink="">
      <xdr:nvSpPr>
        <xdr:cNvPr id="443" name="n_3aveValue【認定こども園・幼稚園・保育所】&#10;一人当たり面積">
          <a:extLst>
            <a:ext uri="{FF2B5EF4-FFF2-40B4-BE49-F238E27FC236}">
              <a16:creationId xmlns:a16="http://schemas.microsoft.com/office/drawing/2014/main" id="{99977F0B-0F26-4544-9011-BF59268B3D33}"/>
            </a:ext>
          </a:extLst>
        </xdr:cNvPr>
        <xdr:cNvSpPr txBox="1"/>
      </xdr:nvSpPr>
      <xdr:spPr>
        <a:xfrm>
          <a:off x="19310427" y="660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60977</xdr:rowOff>
    </xdr:from>
    <xdr:ext cx="469744" cy="259045"/>
    <xdr:sp macro="" textlink="">
      <xdr:nvSpPr>
        <xdr:cNvPr id="444" name="n_1mainValue【認定こども園・幼稚園・保育所】&#10;一人当たり面積">
          <a:extLst>
            <a:ext uri="{FF2B5EF4-FFF2-40B4-BE49-F238E27FC236}">
              <a16:creationId xmlns:a16="http://schemas.microsoft.com/office/drawing/2014/main" id="{B634A2E4-6AF1-46DC-9D78-936426974689}"/>
            </a:ext>
          </a:extLst>
        </xdr:cNvPr>
        <xdr:cNvSpPr txBox="1"/>
      </xdr:nvSpPr>
      <xdr:spPr>
        <a:xfrm>
          <a:off x="210757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68597</xdr:rowOff>
    </xdr:from>
    <xdr:ext cx="469744" cy="259045"/>
    <xdr:sp macro="" textlink="">
      <xdr:nvSpPr>
        <xdr:cNvPr id="445" name="n_2mainValue【認定こども園・幼稚園・保育所】&#10;一人当たり面積">
          <a:extLst>
            <a:ext uri="{FF2B5EF4-FFF2-40B4-BE49-F238E27FC236}">
              <a16:creationId xmlns:a16="http://schemas.microsoft.com/office/drawing/2014/main" id="{CE74052D-8FDE-49FC-9F73-5C6367426FEA}"/>
            </a:ext>
          </a:extLst>
        </xdr:cNvPr>
        <xdr:cNvSpPr txBox="1"/>
      </xdr:nvSpPr>
      <xdr:spPr>
        <a:xfrm>
          <a:off x="20199427"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74040</xdr:rowOff>
    </xdr:from>
    <xdr:ext cx="469744" cy="259045"/>
    <xdr:sp macro="" textlink="">
      <xdr:nvSpPr>
        <xdr:cNvPr id="446" name="n_3mainValue【認定こども園・幼稚園・保育所】&#10;一人当たり面積">
          <a:extLst>
            <a:ext uri="{FF2B5EF4-FFF2-40B4-BE49-F238E27FC236}">
              <a16:creationId xmlns:a16="http://schemas.microsoft.com/office/drawing/2014/main" id="{2BE7B242-20C6-46B7-965B-2A70B2676F84}"/>
            </a:ext>
          </a:extLst>
        </xdr:cNvPr>
        <xdr:cNvSpPr txBox="1"/>
      </xdr:nvSpPr>
      <xdr:spPr>
        <a:xfrm>
          <a:off x="19310427" y="710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7" name="正方形/長方形 446">
          <a:extLst>
            <a:ext uri="{FF2B5EF4-FFF2-40B4-BE49-F238E27FC236}">
              <a16:creationId xmlns:a16="http://schemas.microsoft.com/office/drawing/2014/main" id="{BF77008E-E16E-4E38-BC70-F4B496AAB69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8" name="正方形/長方形 447">
          <a:extLst>
            <a:ext uri="{FF2B5EF4-FFF2-40B4-BE49-F238E27FC236}">
              <a16:creationId xmlns:a16="http://schemas.microsoft.com/office/drawing/2014/main" id="{026C27A3-DB2F-4222-AD3A-247556F3079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9" name="正方形/長方形 448">
          <a:extLst>
            <a:ext uri="{FF2B5EF4-FFF2-40B4-BE49-F238E27FC236}">
              <a16:creationId xmlns:a16="http://schemas.microsoft.com/office/drawing/2014/main" id="{7FF60C4C-C899-4B39-AF17-AB0B68CC44E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0" name="正方形/長方形 449">
          <a:extLst>
            <a:ext uri="{FF2B5EF4-FFF2-40B4-BE49-F238E27FC236}">
              <a16:creationId xmlns:a16="http://schemas.microsoft.com/office/drawing/2014/main" id="{879E921E-2051-43C7-8759-954323F67E8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1" name="正方形/長方形 450">
          <a:extLst>
            <a:ext uri="{FF2B5EF4-FFF2-40B4-BE49-F238E27FC236}">
              <a16:creationId xmlns:a16="http://schemas.microsoft.com/office/drawing/2014/main" id="{2CD0D905-933A-4F94-B9E2-19B32F3145B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2" name="正方形/長方形 451">
          <a:extLst>
            <a:ext uri="{FF2B5EF4-FFF2-40B4-BE49-F238E27FC236}">
              <a16:creationId xmlns:a16="http://schemas.microsoft.com/office/drawing/2014/main" id="{A95F9FFD-B477-48A0-820F-DCD5EDF4777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3" name="正方形/長方形 452">
          <a:extLst>
            <a:ext uri="{FF2B5EF4-FFF2-40B4-BE49-F238E27FC236}">
              <a16:creationId xmlns:a16="http://schemas.microsoft.com/office/drawing/2014/main" id="{8FF85686-8D1A-4092-B1D7-3ECB2F74949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4" name="正方形/長方形 453">
          <a:extLst>
            <a:ext uri="{FF2B5EF4-FFF2-40B4-BE49-F238E27FC236}">
              <a16:creationId xmlns:a16="http://schemas.microsoft.com/office/drawing/2014/main" id="{76EDA450-5E17-4AAE-BA21-2C6B1C4DE3E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5" name="テキスト ボックス 454">
          <a:extLst>
            <a:ext uri="{FF2B5EF4-FFF2-40B4-BE49-F238E27FC236}">
              <a16:creationId xmlns:a16="http://schemas.microsoft.com/office/drawing/2014/main" id="{35A1F7E3-5852-4766-9112-6AC8B6EF706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6" name="直線コネクタ 455">
          <a:extLst>
            <a:ext uri="{FF2B5EF4-FFF2-40B4-BE49-F238E27FC236}">
              <a16:creationId xmlns:a16="http://schemas.microsoft.com/office/drawing/2014/main" id="{4A529EA5-A18F-42E5-A204-43372F4341F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57" name="直線コネクタ 456">
          <a:extLst>
            <a:ext uri="{FF2B5EF4-FFF2-40B4-BE49-F238E27FC236}">
              <a16:creationId xmlns:a16="http://schemas.microsoft.com/office/drawing/2014/main" id="{2C7662A0-055A-428C-8E38-468ABBCAE87C}"/>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58" name="テキスト ボックス 457">
          <a:extLst>
            <a:ext uri="{FF2B5EF4-FFF2-40B4-BE49-F238E27FC236}">
              <a16:creationId xmlns:a16="http://schemas.microsoft.com/office/drawing/2014/main" id="{FD81CFE5-7CAD-4BE2-9CB6-64EEFD094241}"/>
            </a:ext>
          </a:extLst>
        </xdr:cNvPr>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59" name="直線コネクタ 458">
          <a:extLst>
            <a:ext uri="{FF2B5EF4-FFF2-40B4-BE49-F238E27FC236}">
              <a16:creationId xmlns:a16="http://schemas.microsoft.com/office/drawing/2014/main" id="{9A8BC951-0E4E-48B0-B1AE-C7D8134440A4}"/>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60" name="テキスト ボックス 459">
          <a:extLst>
            <a:ext uri="{FF2B5EF4-FFF2-40B4-BE49-F238E27FC236}">
              <a16:creationId xmlns:a16="http://schemas.microsoft.com/office/drawing/2014/main" id="{1219B3CD-8CB2-4860-9C95-D5FA21D5E12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61" name="直線コネクタ 460">
          <a:extLst>
            <a:ext uri="{FF2B5EF4-FFF2-40B4-BE49-F238E27FC236}">
              <a16:creationId xmlns:a16="http://schemas.microsoft.com/office/drawing/2014/main" id="{E0E4A6C3-09B4-4D6B-8FA6-B04407A25EB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62" name="テキスト ボックス 461">
          <a:extLst>
            <a:ext uri="{FF2B5EF4-FFF2-40B4-BE49-F238E27FC236}">
              <a16:creationId xmlns:a16="http://schemas.microsoft.com/office/drawing/2014/main" id="{D02A061D-7B59-4E25-B2BB-4020407A5995}"/>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63" name="直線コネクタ 462">
          <a:extLst>
            <a:ext uri="{FF2B5EF4-FFF2-40B4-BE49-F238E27FC236}">
              <a16:creationId xmlns:a16="http://schemas.microsoft.com/office/drawing/2014/main" id="{31EFDD26-B054-4B15-AA13-A2732049843B}"/>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64" name="テキスト ボックス 463">
          <a:extLst>
            <a:ext uri="{FF2B5EF4-FFF2-40B4-BE49-F238E27FC236}">
              <a16:creationId xmlns:a16="http://schemas.microsoft.com/office/drawing/2014/main" id="{8A3E0932-1280-418C-8504-E38B3AD5B4B2}"/>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65" name="直線コネクタ 464">
          <a:extLst>
            <a:ext uri="{FF2B5EF4-FFF2-40B4-BE49-F238E27FC236}">
              <a16:creationId xmlns:a16="http://schemas.microsoft.com/office/drawing/2014/main" id="{BEC86342-5F16-427D-A062-CA6C3F53B0AC}"/>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66" name="テキスト ボックス 465">
          <a:extLst>
            <a:ext uri="{FF2B5EF4-FFF2-40B4-BE49-F238E27FC236}">
              <a16:creationId xmlns:a16="http://schemas.microsoft.com/office/drawing/2014/main" id="{6B6CA433-2305-4DCD-BA50-957911A91D5E}"/>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67" name="直線コネクタ 466">
          <a:extLst>
            <a:ext uri="{FF2B5EF4-FFF2-40B4-BE49-F238E27FC236}">
              <a16:creationId xmlns:a16="http://schemas.microsoft.com/office/drawing/2014/main" id="{09E594C5-FF24-4DFF-BCE8-28EFBCC28198}"/>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68" name="テキスト ボックス 467">
          <a:extLst>
            <a:ext uri="{FF2B5EF4-FFF2-40B4-BE49-F238E27FC236}">
              <a16:creationId xmlns:a16="http://schemas.microsoft.com/office/drawing/2014/main" id="{4A183A2A-20DC-485F-AF50-3CF68F954587}"/>
            </a:ext>
          </a:extLst>
        </xdr:cNvPr>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9" name="直線コネクタ 468">
          <a:extLst>
            <a:ext uri="{FF2B5EF4-FFF2-40B4-BE49-F238E27FC236}">
              <a16:creationId xmlns:a16="http://schemas.microsoft.com/office/drawing/2014/main" id="{202531BF-9A20-48A4-A3CB-D997FBB413B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70" name="テキスト ボックス 469">
          <a:extLst>
            <a:ext uri="{FF2B5EF4-FFF2-40B4-BE49-F238E27FC236}">
              <a16:creationId xmlns:a16="http://schemas.microsoft.com/office/drawing/2014/main" id="{74CC7412-D687-4B8B-99A1-4573F6A8B6CF}"/>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71" name="【学校施設】&#10;有形固定資産減価償却率グラフ枠">
          <a:extLst>
            <a:ext uri="{FF2B5EF4-FFF2-40B4-BE49-F238E27FC236}">
              <a16:creationId xmlns:a16="http://schemas.microsoft.com/office/drawing/2014/main" id="{10FC42B3-6CA0-4B72-8F7F-7D362D142A9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122465</xdr:rowOff>
    </xdr:to>
    <xdr:cxnSp macro="">
      <xdr:nvCxnSpPr>
        <xdr:cNvPr id="472" name="直線コネクタ 471">
          <a:extLst>
            <a:ext uri="{FF2B5EF4-FFF2-40B4-BE49-F238E27FC236}">
              <a16:creationId xmlns:a16="http://schemas.microsoft.com/office/drawing/2014/main" id="{C766F845-734C-4FE6-89C8-EA6CCBF84C61}"/>
            </a:ext>
          </a:extLst>
        </xdr:cNvPr>
        <xdr:cNvCxnSpPr/>
      </xdr:nvCxnSpPr>
      <xdr:spPr>
        <a:xfrm flipV="1">
          <a:off x="16318864" y="9470572"/>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126292</xdr:rowOff>
    </xdr:from>
    <xdr:ext cx="405111" cy="259045"/>
    <xdr:sp macro="" textlink="">
      <xdr:nvSpPr>
        <xdr:cNvPr id="473" name="【学校施設】&#10;有形固定資産減価償却率最小値テキスト">
          <a:extLst>
            <a:ext uri="{FF2B5EF4-FFF2-40B4-BE49-F238E27FC236}">
              <a16:creationId xmlns:a16="http://schemas.microsoft.com/office/drawing/2014/main" id="{ECA49CC3-2097-4DF8-9A95-0FE64BDAA7CE}"/>
            </a:ext>
          </a:extLst>
        </xdr:cNvPr>
        <xdr:cNvSpPr txBox="1"/>
      </xdr:nvSpPr>
      <xdr:spPr>
        <a:xfrm>
          <a:off x="16357600" y="1092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122465</xdr:rowOff>
    </xdr:from>
    <xdr:to>
      <xdr:col>86</xdr:col>
      <xdr:colOff>25400</xdr:colOff>
      <xdr:row>63</xdr:row>
      <xdr:rowOff>122465</xdr:rowOff>
    </xdr:to>
    <xdr:cxnSp macro="">
      <xdr:nvCxnSpPr>
        <xdr:cNvPr id="474" name="直線コネクタ 473">
          <a:extLst>
            <a:ext uri="{FF2B5EF4-FFF2-40B4-BE49-F238E27FC236}">
              <a16:creationId xmlns:a16="http://schemas.microsoft.com/office/drawing/2014/main" id="{F4667200-D878-49D4-9448-4C986E752A3D}"/>
            </a:ext>
          </a:extLst>
        </xdr:cNvPr>
        <xdr:cNvCxnSpPr/>
      </xdr:nvCxnSpPr>
      <xdr:spPr>
        <a:xfrm>
          <a:off x="16230600" y="1092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475" name="【学校施設】&#10;有形固定資産減価償却率最大値テキスト">
          <a:extLst>
            <a:ext uri="{FF2B5EF4-FFF2-40B4-BE49-F238E27FC236}">
              <a16:creationId xmlns:a16="http://schemas.microsoft.com/office/drawing/2014/main" id="{5CB1BEF2-13AD-417D-BFE7-8F70765F00C8}"/>
            </a:ext>
          </a:extLst>
        </xdr:cNvPr>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476" name="直線コネクタ 475">
          <a:extLst>
            <a:ext uri="{FF2B5EF4-FFF2-40B4-BE49-F238E27FC236}">
              <a16:creationId xmlns:a16="http://schemas.microsoft.com/office/drawing/2014/main" id="{996C7AAF-7A2E-42BF-B187-CFA51E86E4B6}"/>
            </a:ext>
          </a:extLst>
        </xdr:cNvPr>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136633</xdr:rowOff>
    </xdr:from>
    <xdr:ext cx="405111" cy="259045"/>
    <xdr:sp macro="" textlink="">
      <xdr:nvSpPr>
        <xdr:cNvPr id="477" name="【学校施設】&#10;有形固定資産減価償却率平均値テキスト">
          <a:extLst>
            <a:ext uri="{FF2B5EF4-FFF2-40B4-BE49-F238E27FC236}">
              <a16:creationId xmlns:a16="http://schemas.microsoft.com/office/drawing/2014/main" id="{A2A1B1D8-B2EA-47C8-B14C-3F0FB1E250C8}"/>
            </a:ext>
          </a:extLst>
        </xdr:cNvPr>
        <xdr:cNvSpPr txBox="1"/>
      </xdr:nvSpPr>
      <xdr:spPr>
        <a:xfrm>
          <a:off x="16357600" y="100807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158206</xdr:rowOff>
    </xdr:from>
    <xdr:to>
      <xdr:col>85</xdr:col>
      <xdr:colOff>177800</xdr:colOff>
      <xdr:row>59</xdr:row>
      <xdr:rowOff>88356</xdr:rowOff>
    </xdr:to>
    <xdr:sp macro="" textlink="">
      <xdr:nvSpPr>
        <xdr:cNvPr id="478" name="フローチャート: 判断 477">
          <a:extLst>
            <a:ext uri="{FF2B5EF4-FFF2-40B4-BE49-F238E27FC236}">
              <a16:creationId xmlns:a16="http://schemas.microsoft.com/office/drawing/2014/main" id="{B4BA4838-ADB9-41CC-9F72-C260C64AD143}"/>
            </a:ext>
          </a:extLst>
        </xdr:cNvPr>
        <xdr:cNvSpPr/>
      </xdr:nvSpPr>
      <xdr:spPr>
        <a:xfrm>
          <a:off x="162687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163104</xdr:rowOff>
    </xdr:from>
    <xdr:to>
      <xdr:col>81</xdr:col>
      <xdr:colOff>101600</xdr:colOff>
      <xdr:row>59</xdr:row>
      <xdr:rowOff>93254</xdr:rowOff>
    </xdr:to>
    <xdr:sp macro="" textlink="">
      <xdr:nvSpPr>
        <xdr:cNvPr id="479" name="フローチャート: 判断 478">
          <a:extLst>
            <a:ext uri="{FF2B5EF4-FFF2-40B4-BE49-F238E27FC236}">
              <a16:creationId xmlns:a16="http://schemas.microsoft.com/office/drawing/2014/main" id="{DF8E4EC8-165F-450A-9FFA-6256E70796FC}"/>
            </a:ext>
          </a:extLst>
        </xdr:cNvPr>
        <xdr:cNvSpPr/>
      </xdr:nvSpPr>
      <xdr:spPr>
        <a:xfrm>
          <a:off x="15430500" y="1010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7983</xdr:rowOff>
    </xdr:from>
    <xdr:to>
      <xdr:col>76</xdr:col>
      <xdr:colOff>165100</xdr:colOff>
      <xdr:row>59</xdr:row>
      <xdr:rowOff>109583</xdr:rowOff>
    </xdr:to>
    <xdr:sp macro="" textlink="">
      <xdr:nvSpPr>
        <xdr:cNvPr id="480" name="フローチャート: 判断 479">
          <a:extLst>
            <a:ext uri="{FF2B5EF4-FFF2-40B4-BE49-F238E27FC236}">
              <a16:creationId xmlns:a16="http://schemas.microsoft.com/office/drawing/2014/main" id="{E5E68B37-25C1-40FE-B2DA-FF8EC4325AA4}"/>
            </a:ext>
          </a:extLst>
        </xdr:cNvPr>
        <xdr:cNvSpPr/>
      </xdr:nvSpPr>
      <xdr:spPr>
        <a:xfrm>
          <a:off x="14541500" y="101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17780</xdr:rowOff>
    </xdr:from>
    <xdr:to>
      <xdr:col>72</xdr:col>
      <xdr:colOff>38100</xdr:colOff>
      <xdr:row>59</xdr:row>
      <xdr:rowOff>119380</xdr:rowOff>
    </xdr:to>
    <xdr:sp macro="" textlink="">
      <xdr:nvSpPr>
        <xdr:cNvPr id="481" name="フローチャート: 判断 480">
          <a:extLst>
            <a:ext uri="{FF2B5EF4-FFF2-40B4-BE49-F238E27FC236}">
              <a16:creationId xmlns:a16="http://schemas.microsoft.com/office/drawing/2014/main" id="{7EA14471-9421-4096-9E37-37FE4F1EE02F}"/>
            </a:ext>
          </a:extLst>
        </xdr:cNvPr>
        <xdr:cNvSpPr/>
      </xdr:nvSpPr>
      <xdr:spPr>
        <a:xfrm>
          <a:off x="13652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82" name="テキスト ボックス 481">
          <a:extLst>
            <a:ext uri="{FF2B5EF4-FFF2-40B4-BE49-F238E27FC236}">
              <a16:creationId xmlns:a16="http://schemas.microsoft.com/office/drawing/2014/main" id="{660F5695-4278-49FB-9141-F8DC31089B2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3" name="テキスト ボックス 482">
          <a:extLst>
            <a:ext uri="{FF2B5EF4-FFF2-40B4-BE49-F238E27FC236}">
              <a16:creationId xmlns:a16="http://schemas.microsoft.com/office/drawing/2014/main" id="{F577D1E0-C3A0-4B21-A054-8138C4209B3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4" name="テキスト ボックス 483">
          <a:extLst>
            <a:ext uri="{FF2B5EF4-FFF2-40B4-BE49-F238E27FC236}">
              <a16:creationId xmlns:a16="http://schemas.microsoft.com/office/drawing/2014/main" id="{A05C16EA-FFA8-415C-9F46-2ADC657C613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5" name="テキスト ボックス 484">
          <a:extLst>
            <a:ext uri="{FF2B5EF4-FFF2-40B4-BE49-F238E27FC236}">
              <a16:creationId xmlns:a16="http://schemas.microsoft.com/office/drawing/2014/main" id="{BFA3BF6E-C6EF-4B0A-9E69-8898CB813C8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6" name="テキスト ボックス 485">
          <a:extLst>
            <a:ext uri="{FF2B5EF4-FFF2-40B4-BE49-F238E27FC236}">
              <a16:creationId xmlns:a16="http://schemas.microsoft.com/office/drawing/2014/main" id="{5EA74E08-8CAC-4434-AD19-86D8134601F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104322</xdr:rowOff>
    </xdr:from>
    <xdr:to>
      <xdr:col>81</xdr:col>
      <xdr:colOff>101600</xdr:colOff>
      <xdr:row>57</xdr:row>
      <xdr:rowOff>34472</xdr:rowOff>
    </xdr:to>
    <xdr:sp macro="" textlink="">
      <xdr:nvSpPr>
        <xdr:cNvPr id="487" name="楕円 486">
          <a:extLst>
            <a:ext uri="{FF2B5EF4-FFF2-40B4-BE49-F238E27FC236}">
              <a16:creationId xmlns:a16="http://schemas.microsoft.com/office/drawing/2014/main" id="{E0033002-D8C4-4D10-B95A-5A58C88C2601}"/>
            </a:ext>
          </a:extLst>
        </xdr:cNvPr>
        <xdr:cNvSpPr/>
      </xdr:nvSpPr>
      <xdr:spPr>
        <a:xfrm>
          <a:off x="15430500" y="970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56</xdr:row>
      <xdr:rowOff>132080</xdr:rowOff>
    </xdr:from>
    <xdr:to>
      <xdr:col>76</xdr:col>
      <xdr:colOff>165100</xdr:colOff>
      <xdr:row>57</xdr:row>
      <xdr:rowOff>62230</xdr:rowOff>
    </xdr:to>
    <xdr:sp macro="" textlink="">
      <xdr:nvSpPr>
        <xdr:cNvPr id="488" name="楕円 487">
          <a:extLst>
            <a:ext uri="{FF2B5EF4-FFF2-40B4-BE49-F238E27FC236}">
              <a16:creationId xmlns:a16="http://schemas.microsoft.com/office/drawing/2014/main" id="{D9166488-9C08-4981-80E8-30EFC88ADC86}"/>
            </a:ext>
          </a:extLst>
        </xdr:cNvPr>
        <xdr:cNvSpPr/>
      </xdr:nvSpPr>
      <xdr:spPr>
        <a:xfrm>
          <a:off x="14541500" y="973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155122</xdr:rowOff>
    </xdr:from>
    <xdr:to>
      <xdr:col>81</xdr:col>
      <xdr:colOff>50800</xdr:colOff>
      <xdr:row>57</xdr:row>
      <xdr:rowOff>11430</xdr:rowOff>
    </xdr:to>
    <xdr:cxnSp macro="">
      <xdr:nvCxnSpPr>
        <xdr:cNvPr id="489" name="直線コネクタ 488">
          <a:extLst>
            <a:ext uri="{FF2B5EF4-FFF2-40B4-BE49-F238E27FC236}">
              <a16:creationId xmlns:a16="http://schemas.microsoft.com/office/drawing/2014/main" id="{72F83A89-7E9D-468E-8D65-880049B335CC}"/>
            </a:ext>
          </a:extLst>
        </xdr:cNvPr>
        <xdr:cNvCxnSpPr/>
      </xdr:nvCxnSpPr>
      <xdr:spPr>
        <a:xfrm flipV="1">
          <a:off x="14592300" y="9756322"/>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168003</xdr:rowOff>
    </xdr:from>
    <xdr:to>
      <xdr:col>72</xdr:col>
      <xdr:colOff>38100</xdr:colOff>
      <xdr:row>57</xdr:row>
      <xdr:rowOff>98153</xdr:rowOff>
    </xdr:to>
    <xdr:sp macro="" textlink="">
      <xdr:nvSpPr>
        <xdr:cNvPr id="490" name="楕円 489">
          <a:extLst>
            <a:ext uri="{FF2B5EF4-FFF2-40B4-BE49-F238E27FC236}">
              <a16:creationId xmlns:a16="http://schemas.microsoft.com/office/drawing/2014/main" id="{260FBBE9-5E49-4F3F-97AE-7A33F2F15BC5}"/>
            </a:ext>
          </a:extLst>
        </xdr:cNvPr>
        <xdr:cNvSpPr/>
      </xdr:nvSpPr>
      <xdr:spPr>
        <a:xfrm>
          <a:off x="13652500" y="976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11430</xdr:rowOff>
    </xdr:from>
    <xdr:to>
      <xdr:col>76</xdr:col>
      <xdr:colOff>114300</xdr:colOff>
      <xdr:row>57</xdr:row>
      <xdr:rowOff>47353</xdr:rowOff>
    </xdr:to>
    <xdr:cxnSp macro="">
      <xdr:nvCxnSpPr>
        <xdr:cNvPr id="491" name="直線コネクタ 490">
          <a:extLst>
            <a:ext uri="{FF2B5EF4-FFF2-40B4-BE49-F238E27FC236}">
              <a16:creationId xmlns:a16="http://schemas.microsoft.com/office/drawing/2014/main" id="{ECF35AB3-02FC-4BE3-B65E-1F87F95C1EEE}"/>
            </a:ext>
          </a:extLst>
        </xdr:cNvPr>
        <xdr:cNvCxnSpPr/>
      </xdr:nvCxnSpPr>
      <xdr:spPr>
        <a:xfrm flipV="1">
          <a:off x="13703300" y="978408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84381</xdr:rowOff>
    </xdr:from>
    <xdr:ext cx="405111" cy="259045"/>
    <xdr:sp macro="" textlink="">
      <xdr:nvSpPr>
        <xdr:cNvPr id="492" name="n_1aveValue【学校施設】&#10;有形固定資産減価償却率">
          <a:extLst>
            <a:ext uri="{FF2B5EF4-FFF2-40B4-BE49-F238E27FC236}">
              <a16:creationId xmlns:a16="http://schemas.microsoft.com/office/drawing/2014/main" id="{5256EDE9-6568-43C7-9CB6-76EB1F4F3DE1}"/>
            </a:ext>
          </a:extLst>
        </xdr:cNvPr>
        <xdr:cNvSpPr txBox="1"/>
      </xdr:nvSpPr>
      <xdr:spPr>
        <a:xfrm>
          <a:off x="15266044" y="10199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100710</xdr:rowOff>
    </xdr:from>
    <xdr:ext cx="405111" cy="259045"/>
    <xdr:sp macro="" textlink="">
      <xdr:nvSpPr>
        <xdr:cNvPr id="493" name="n_2aveValue【学校施設】&#10;有形固定資産減価償却率">
          <a:extLst>
            <a:ext uri="{FF2B5EF4-FFF2-40B4-BE49-F238E27FC236}">
              <a16:creationId xmlns:a16="http://schemas.microsoft.com/office/drawing/2014/main" id="{D3E0D282-1885-46F1-A27E-2B8E4AAE5F91}"/>
            </a:ext>
          </a:extLst>
        </xdr:cNvPr>
        <xdr:cNvSpPr txBox="1"/>
      </xdr:nvSpPr>
      <xdr:spPr>
        <a:xfrm>
          <a:off x="14389744" y="10216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110507</xdr:rowOff>
    </xdr:from>
    <xdr:ext cx="405111" cy="259045"/>
    <xdr:sp macro="" textlink="">
      <xdr:nvSpPr>
        <xdr:cNvPr id="494" name="n_3aveValue【学校施設】&#10;有形固定資産減価償却率">
          <a:extLst>
            <a:ext uri="{FF2B5EF4-FFF2-40B4-BE49-F238E27FC236}">
              <a16:creationId xmlns:a16="http://schemas.microsoft.com/office/drawing/2014/main" id="{102EABAD-5FF8-4251-BC34-6C1F97D4FEF7}"/>
            </a:ext>
          </a:extLst>
        </xdr:cNvPr>
        <xdr:cNvSpPr txBox="1"/>
      </xdr:nvSpPr>
      <xdr:spPr>
        <a:xfrm>
          <a:off x="13500744" y="1022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50999</xdr:rowOff>
    </xdr:from>
    <xdr:ext cx="405111" cy="259045"/>
    <xdr:sp macro="" textlink="">
      <xdr:nvSpPr>
        <xdr:cNvPr id="495" name="n_1mainValue【学校施設】&#10;有形固定資産減価償却率">
          <a:extLst>
            <a:ext uri="{FF2B5EF4-FFF2-40B4-BE49-F238E27FC236}">
              <a16:creationId xmlns:a16="http://schemas.microsoft.com/office/drawing/2014/main" id="{CAB52EE5-A4CE-48B6-A74B-BA9BCCDBA931}"/>
            </a:ext>
          </a:extLst>
        </xdr:cNvPr>
        <xdr:cNvSpPr txBox="1"/>
      </xdr:nvSpPr>
      <xdr:spPr>
        <a:xfrm>
          <a:off x="15266044" y="9480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78757</xdr:rowOff>
    </xdr:from>
    <xdr:ext cx="405111" cy="259045"/>
    <xdr:sp macro="" textlink="">
      <xdr:nvSpPr>
        <xdr:cNvPr id="496" name="n_2mainValue【学校施設】&#10;有形固定資産減価償却率">
          <a:extLst>
            <a:ext uri="{FF2B5EF4-FFF2-40B4-BE49-F238E27FC236}">
              <a16:creationId xmlns:a16="http://schemas.microsoft.com/office/drawing/2014/main" id="{AF343161-14C6-40A3-B2F2-E1E7A3D34445}"/>
            </a:ext>
          </a:extLst>
        </xdr:cNvPr>
        <xdr:cNvSpPr txBox="1"/>
      </xdr:nvSpPr>
      <xdr:spPr>
        <a:xfrm>
          <a:off x="14389744" y="950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114680</xdr:rowOff>
    </xdr:from>
    <xdr:ext cx="405111" cy="259045"/>
    <xdr:sp macro="" textlink="">
      <xdr:nvSpPr>
        <xdr:cNvPr id="497" name="n_3mainValue【学校施設】&#10;有形固定資産減価償却率">
          <a:extLst>
            <a:ext uri="{FF2B5EF4-FFF2-40B4-BE49-F238E27FC236}">
              <a16:creationId xmlns:a16="http://schemas.microsoft.com/office/drawing/2014/main" id="{8299765F-DD41-4A05-8BF7-9851C2BBBE33}"/>
            </a:ext>
          </a:extLst>
        </xdr:cNvPr>
        <xdr:cNvSpPr txBox="1"/>
      </xdr:nvSpPr>
      <xdr:spPr>
        <a:xfrm>
          <a:off x="13500744" y="9544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8" name="正方形/長方形 497">
          <a:extLst>
            <a:ext uri="{FF2B5EF4-FFF2-40B4-BE49-F238E27FC236}">
              <a16:creationId xmlns:a16="http://schemas.microsoft.com/office/drawing/2014/main" id="{91B3BA01-EEBC-4510-BA61-5EE5090420E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9" name="正方形/長方形 498">
          <a:extLst>
            <a:ext uri="{FF2B5EF4-FFF2-40B4-BE49-F238E27FC236}">
              <a16:creationId xmlns:a16="http://schemas.microsoft.com/office/drawing/2014/main" id="{B32068BE-2837-4B1B-8D74-73F6EA29ED2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00" name="正方形/長方形 499">
          <a:extLst>
            <a:ext uri="{FF2B5EF4-FFF2-40B4-BE49-F238E27FC236}">
              <a16:creationId xmlns:a16="http://schemas.microsoft.com/office/drawing/2014/main" id="{AD0CC02C-8585-4665-9DB8-1BAD20F04F2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01" name="正方形/長方形 500">
          <a:extLst>
            <a:ext uri="{FF2B5EF4-FFF2-40B4-BE49-F238E27FC236}">
              <a16:creationId xmlns:a16="http://schemas.microsoft.com/office/drawing/2014/main" id="{EE22A4DE-9984-4319-ABBB-D5FD14978AD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02" name="正方形/長方形 501">
          <a:extLst>
            <a:ext uri="{FF2B5EF4-FFF2-40B4-BE49-F238E27FC236}">
              <a16:creationId xmlns:a16="http://schemas.microsoft.com/office/drawing/2014/main" id="{6C91888B-8574-44B6-A560-57482B3C5DE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3" name="正方形/長方形 502">
          <a:extLst>
            <a:ext uri="{FF2B5EF4-FFF2-40B4-BE49-F238E27FC236}">
              <a16:creationId xmlns:a16="http://schemas.microsoft.com/office/drawing/2014/main" id="{6BDEA639-D8A8-4AB3-84E4-575406409B8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4" name="正方形/長方形 503">
          <a:extLst>
            <a:ext uri="{FF2B5EF4-FFF2-40B4-BE49-F238E27FC236}">
              <a16:creationId xmlns:a16="http://schemas.microsoft.com/office/drawing/2014/main" id="{680C7A00-11BE-4731-B14B-9BE84043779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5" name="正方形/長方形 504">
          <a:extLst>
            <a:ext uri="{FF2B5EF4-FFF2-40B4-BE49-F238E27FC236}">
              <a16:creationId xmlns:a16="http://schemas.microsoft.com/office/drawing/2014/main" id="{C14FA79D-05B2-4392-87FB-6D51FAB53FF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6" name="テキスト ボックス 505">
          <a:extLst>
            <a:ext uri="{FF2B5EF4-FFF2-40B4-BE49-F238E27FC236}">
              <a16:creationId xmlns:a16="http://schemas.microsoft.com/office/drawing/2014/main" id="{7360CB62-82CC-427C-8F65-724D76D204A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7" name="直線コネクタ 506">
          <a:extLst>
            <a:ext uri="{FF2B5EF4-FFF2-40B4-BE49-F238E27FC236}">
              <a16:creationId xmlns:a16="http://schemas.microsoft.com/office/drawing/2014/main" id="{937DAFBB-29D9-49A4-8D02-A995BE4253D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08" name="直線コネクタ 507">
          <a:extLst>
            <a:ext uri="{FF2B5EF4-FFF2-40B4-BE49-F238E27FC236}">
              <a16:creationId xmlns:a16="http://schemas.microsoft.com/office/drawing/2014/main" id="{82C5BDA8-E324-444C-9579-B8B35621E317}"/>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09" name="テキスト ボックス 508">
          <a:extLst>
            <a:ext uri="{FF2B5EF4-FFF2-40B4-BE49-F238E27FC236}">
              <a16:creationId xmlns:a16="http://schemas.microsoft.com/office/drawing/2014/main" id="{86FB057D-7C0F-406E-8773-69DE2948FB34}"/>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10" name="直線コネクタ 509">
          <a:extLst>
            <a:ext uri="{FF2B5EF4-FFF2-40B4-BE49-F238E27FC236}">
              <a16:creationId xmlns:a16="http://schemas.microsoft.com/office/drawing/2014/main" id="{16C5C6E9-140B-4A2A-8267-8BFB774026AB}"/>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62</xdr:row>
      <xdr:rowOff>4734</xdr:rowOff>
    </xdr:from>
    <xdr:ext cx="531299" cy="259045"/>
    <xdr:sp macro="" textlink="">
      <xdr:nvSpPr>
        <xdr:cNvPr id="511" name="テキスト ボックス 510">
          <a:extLst>
            <a:ext uri="{FF2B5EF4-FFF2-40B4-BE49-F238E27FC236}">
              <a16:creationId xmlns:a16="http://schemas.microsoft.com/office/drawing/2014/main" id="{1BB1C5C1-A72D-4601-9E98-B6EFC46699FB}"/>
            </a:ext>
          </a:extLst>
        </xdr:cNvPr>
        <xdr:cNvSpPr txBox="1"/>
      </xdr:nvSpPr>
      <xdr:spPr>
        <a:xfrm>
          <a:off x="17756701" y="1063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12" name="直線コネクタ 511">
          <a:extLst>
            <a:ext uri="{FF2B5EF4-FFF2-40B4-BE49-F238E27FC236}">
              <a16:creationId xmlns:a16="http://schemas.microsoft.com/office/drawing/2014/main" id="{54F2C419-400B-4256-9072-C46B8C29657D}"/>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21062</xdr:rowOff>
    </xdr:from>
    <xdr:ext cx="531299" cy="259045"/>
    <xdr:sp macro="" textlink="">
      <xdr:nvSpPr>
        <xdr:cNvPr id="513" name="テキスト ボックス 512">
          <a:extLst>
            <a:ext uri="{FF2B5EF4-FFF2-40B4-BE49-F238E27FC236}">
              <a16:creationId xmlns:a16="http://schemas.microsoft.com/office/drawing/2014/main" id="{64AB0B4F-8A1C-4F5F-A44D-96FB3F199EF6}"/>
            </a:ext>
          </a:extLst>
        </xdr:cNvPr>
        <xdr:cNvSpPr txBox="1"/>
      </xdr:nvSpPr>
      <xdr:spPr>
        <a:xfrm>
          <a:off x="17756701" y="1030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14" name="直線コネクタ 513">
          <a:extLst>
            <a:ext uri="{FF2B5EF4-FFF2-40B4-BE49-F238E27FC236}">
              <a16:creationId xmlns:a16="http://schemas.microsoft.com/office/drawing/2014/main" id="{0660F6C5-2CFB-4695-B3DD-DCB75AE5D472}"/>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58</xdr:row>
      <xdr:rowOff>37392</xdr:rowOff>
    </xdr:from>
    <xdr:ext cx="531299" cy="259045"/>
    <xdr:sp macro="" textlink="">
      <xdr:nvSpPr>
        <xdr:cNvPr id="515" name="テキスト ボックス 514">
          <a:extLst>
            <a:ext uri="{FF2B5EF4-FFF2-40B4-BE49-F238E27FC236}">
              <a16:creationId xmlns:a16="http://schemas.microsoft.com/office/drawing/2014/main" id="{A245620B-D0F5-491C-92A5-B41960C59B67}"/>
            </a:ext>
          </a:extLst>
        </xdr:cNvPr>
        <xdr:cNvSpPr txBox="1"/>
      </xdr:nvSpPr>
      <xdr:spPr>
        <a:xfrm>
          <a:off x="17756701" y="998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16" name="直線コネクタ 515">
          <a:extLst>
            <a:ext uri="{FF2B5EF4-FFF2-40B4-BE49-F238E27FC236}">
              <a16:creationId xmlns:a16="http://schemas.microsoft.com/office/drawing/2014/main" id="{008DED75-0E62-41A7-90D3-59573D2AB9F2}"/>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517" name="テキスト ボックス 516">
          <a:extLst>
            <a:ext uri="{FF2B5EF4-FFF2-40B4-BE49-F238E27FC236}">
              <a16:creationId xmlns:a16="http://schemas.microsoft.com/office/drawing/2014/main" id="{F487AF1B-DE35-4BFB-8569-65FAF2025EB7}"/>
            </a:ext>
          </a:extLst>
        </xdr:cNvPr>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18" name="直線コネクタ 517">
          <a:extLst>
            <a:ext uri="{FF2B5EF4-FFF2-40B4-BE49-F238E27FC236}">
              <a16:creationId xmlns:a16="http://schemas.microsoft.com/office/drawing/2014/main" id="{14DB67E3-7E18-47AE-9835-29E3C6102617}"/>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19" name="テキスト ボックス 518">
          <a:extLst>
            <a:ext uri="{FF2B5EF4-FFF2-40B4-BE49-F238E27FC236}">
              <a16:creationId xmlns:a16="http://schemas.microsoft.com/office/drawing/2014/main" id="{4851D9D6-2077-4767-A204-62763A50ECA9}"/>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20" name="直線コネクタ 519">
          <a:extLst>
            <a:ext uri="{FF2B5EF4-FFF2-40B4-BE49-F238E27FC236}">
              <a16:creationId xmlns:a16="http://schemas.microsoft.com/office/drawing/2014/main" id="{DEA4861F-30B9-4244-B268-D97F4FD1113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21" name="テキスト ボックス 520">
          <a:extLst>
            <a:ext uri="{FF2B5EF4-FFF2-40B4-BE49-F238E27FC236}">
              <a16:creationId xmlns:a16="http://schemas.microsoft.com/office/drawing/2014/main" id="{08D96EE5-75A6-400D-8289-97057A7D53AB}"/>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22" name="【学校施設】&#10;一人当たり面積グラフ枠">
          <a:extLst>
            <a:ext uri="{FF2B5EF4-FFF2-40B4-BE49-F238E27FC236}">
              <a16:creationId xmlns:a16="http://schemas.microsoft.com/office/drawing/2014/main" id="{1A75CEB4-180D-44CD-AB58-B0D2156396E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43662</xdr:rowOff>
    </xdr:from>
    <xdr:to>
      <xdr:col>116</xdr:col>
      <xdr:colOff>62864</xdr:colOff>
      <xdr:row>64</xdr:row>
      <xdr:rowOff>126122</xdr:rowOff>
    </xdr:to>
    <xdr:cxnSp macro="">
      <xdr:nvCxnSpPr>
        <xdr:cNvPr id="523" name="直線コネクタ 522">
          <a:extLst>
            <a:ext uri="{FF2B5EF4-FFF2-40B4-BE49-F238E27FC236}">
              <a16:creationId xmlns:a16="http://schemas.microsoft.com/office/drawing/2014/main" id="{EEA3808F-FF4D-43F3-8F0F-C31E94545A04}"/>
            </a:ext>
          </a:extLst>
        </xdr:cNvPr>
        <xdr:cNvCxnSpPr/>
      </xdr:nvCxnSpPr>
      <xdr:spPr>
        <a:xfrm flipV="1">
          <a:off x="22160864" y="9644862"/>
          <a:ext cx="0" cy="1454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129949</xdr:rowOff>
    </xdr:from>
    <xdr:ext cx="469744" cy="259045"/>
    <xdr:sp macro="" textlink="">
      <xdr:nvSpPr>
        <xdr:cNvPr id="524" name="【学校施設】&#10;一人当たり面積最小値テキスト">
          <a:extLst>
            <a:ext uri="{FF2B5EF4-FFF2-40B4-BE49-F238E27FC236}">
              <a16:creationId xmlns:a16="http://schemas.microsoft.com/office/drawing/2014/main" id="{FCF11977-AF23-49BF-828D-3B6A1FEECD2E}"/>
            </a:ext>
          </a:extLst>
        </xdr:cNvPr>
        <xdr:cNvSpPr txBox="1"/>
      </xdr:nvSpPr>
      <xdr:spPr>
        <a:xfrm>
          <a:off x="22199600" y="11102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126122</xdr:rowOff>
    </xdr:from>
    <xdr:to>
      <xdr:col>116</xdr:col>
      <xdr:colOff>152400</xdr:colOff>
      <xdr:row>64</xdr:row>
      <xdr:rowOff>126122</xdr:rowOff>
    </xdr:to>
    <xdr:cxnSp macro="">
      <xdr:nvCxnSpPr>
        <xdr:cNvPr id="525" name="直線コネクタ 524">
          <a:extLst>
            <a:ext uri="{FF2B5EF4-FFF2-40B4-BE49-F238E27FC236}">
              <a16:creationId xmlns:a16="http://schemas.microsoft.com/office/drawing/2014/main" id="{AE1A99C7-6CA8-45CA-B99B-B66BAA1CBE47}"/>
            </a:ext>
          </a:extLst>
        </xdr:cNvPr>
        <xdr:cNvCxnSpPr/>
      </xdr:nvCxnSpPr>
      <xdr:spPr>
        <a:xfrm>
          <a:off x="22072600" y="11098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161789</xdr:rowOff>
    </xdr:from>
    <xdr:ext cx="534377" cy="259045"/>
    <xdr:sp macro="" textlink="">
      <xdr:nvSpPr>
        <xdr:cNvPr id="526" name="【学校施設】&#10;一人当たり面積最大値テキスト">
          <a:extLst>
            <a:ext uri="{FF2B5EF4-FFF2-40B4-BE49-F238E27FC236}">
              <a16:creationId xmlns:a16="http://schemas.microsoft.com/office/drawing/2014/main" id="{AA365E61-D502-41F1-952F-3D981153C13C}"/>
            </a:ext>
          </a:extLst>
        </xdr:cNvPr>
        <xdr:cNvSpPr txBox="1"/>
      </xdr:nvSpPr>
      <xdr:spPr>
        <a:xfrm>
          <a:off x="22199600" y="942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43662</xdr:rowOff>
    </xdr:from>
    <xdr:to>
      <xdr:col>116</xdr:col>
      <xdr:colOff>152400</xdr:colOff>
      <xdr:row>56</xdr:row>
      <xdr:rowOff>43662</xdr:rowOff>
    </xdr:to>
    <xdr:cxnSp macro="">
      <xdr:nvCxnSpPr>
        <xdr:cNvPr id="527" name="直線コネクタ 526">
          <a:extLst>
            <a:ext uri="{FF2B5EF4-FFF2-40B4-BE49-F238E27FC236}">
              <a16:creationId xmlns:a16="http://schemas.microsoft.com/office/drawing/2014/main" id="{907A2AD6-F8B7-4231-9A06-E525C4B0F672}"/>
            </a:ext>
          </a:extLst>
        </xdr:cNvPr>
        <xdr:cNvCxnSpPr/>
      </xdr:nvCxnSpPr>
      <xdr:spPr>
        <a:xfrm>
          <a:off x="22072600" y="964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82552</xdr:rowOff>
    </xdr:from>
    <xdr:ext cx="469744" cy="259045"/>
    <xdr:sp macro="" textlink="">
      <xdr:nvSpPr>
        <xdr:cNvPr id="528" name="【学校施設】&#10;一人当たり面積平均値テキスト">
          <a:extLst>
            <a:ext uri="{FF2B5EF4-FFF2-40B4-BE49-F238E27FC236}">
              <a16:creationId xmlns:a16="http://schemas.microsoft.com/office/drawing/2014/main" id="{67B19E40-ADA4-4DDB-A138-5A39645FE5D5}"/>
            </a:ext>
          </a:extLst>
        </xdr:cNvPr>
        <xdr:cNvSpPr txBox="1"/>
      </xdr:nvSpPr>
      <xdr:spPr>
        <a:xfrm>
          <a:off x="22199600" y="10883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104125</xdr:rowOff>
    </xdr:from>
    <xdr:to>
      <xdr:col>116</xdr:col>
      <xdr:colOff>114300</xdr:colOff>
      <xdr:row>64</xdr:row>
      <xdr:rowOff>34275</xdr:rowOff>
    </xdr:to>
    <xdr:sp macro="" textlink="">
      <xdr:nvSpPr>
        <xdr:cNvPr id="529" name="フローチャート: 判断 528">
          <a:extLst>
            <a:ext uri="{FF2B5EF4-FFF2-40B4-BE49-F238E27FC236}">
              <a16:creationId xmlns:a16="http://schemas.microsoft.com/office/drawing/2014/main" id="{858CF650-CA0B-4A75-854E-83E8E0BC4139}"/>
            </a:ext>
          </a:extLst>
        </xdr:cNvPr>
        <xdr:cNvSpPr/>
      </xdr:nvSpPr>
      <xdr:spPr>
        <a:xfrm>
          <a:off x="22110700" y="1090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107751</xdr:rowOff>
    </xdr:from>
    <xdr:to>
      <xdr:col>112</xdr:col>
      <xdr:colOff>38100</xdr:colOff>
      <xdr:row>64</xdr:row>
      <xdr:rowOff>37901</xdr:rowOff>
    </xdr:to>
    <xdr:sp macro="" textlink="">
      <xdr:nvSpPr>
        <xdr:cNvPr id="530" name="フローチャート: 判断 529">
          <a:extLst>
            <a:ext uri="{FF2B5EF4-FFF2-40B4-BE49-F238E27FC236}">
              <a16:creationId xmlns:a16="http://schemas.microsoft.com/office/drawing/2014/main" id="{AF23BCC7-4D95-4924-ADEF-595F27AFCA8A}"/>
            </a:ext>
          </a:extLst>
        </xdr:cNvPr>
        <xdr:cNvSpPr/>
      </xdr:nvSpPr>
      <xdr:spPr>
        <a:xfrm>
          <a:off x="21272500" y="1090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112780</xdr:rowOff>
    </xdr:from>
    <xdr:to>
      <xdr:col>107</xdr:col>
      <xdr:colOff>101600</xdr:colOff>
      <xdr:row>64</xdr:row>
      <xdr:rowOff>42930</xdr:rowOff>
    </xdr:to>
    <xdr:sp macro="" textlink="">
      <xdr:nvSpPr>
        <xdr:cNvPr id="531" name="フローチャート: 判断 530">
          <a:extLst>
            <a:ext uri="{FF2B5EF4-FFF2-40B4-BE49-F238E27FC236}">
              <a16:creationId xmlns:a16="http://schemas.microsoft.com/office/drawing/2014/main" id="{504D43B1-E339-465E-AB20-921C4492E62E}"/>
            </a:ext>
          </a:extLst>
        </xdr:cNvPr>
        <xdr:cNvSpPr/>
      </xdr:nvSpPr>
      <xdr:spPr>
        <a:xfrm>
          <a:off x="20383500" y="1091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128161</xdr:rowOff>
    </xdr:from>
    <xdr:to>
      <xdr:col>102</xdr:col>
      <xdr:colOff>165100</xdr:colOff>
      <xdr:row>64</xdr:row>
      <xdr:rowOff>58311</xdr:rowOff>
    </xdr:to>
    <xdr:sp macro="" textlink="">
      <xdr:nvSpPr>
        <xdr:cNvPr id="532" name="フローチャート: 判断 531">
          <a:extLst>
            <a:ext uri="{FF2B5EF4-FFF2-40B4-BE49-F238E27FC236}">
              <a16:creationId xmlns:a16="http://schemas.microsoft.com/office/drawing/2014/main" id="{BFA48F9E-5AC0-4B03-A644-C651CC3DB33E}"/>
            </a:ext>
          </a:extLst>
        </xdr:cNvPr>
        <xdr:cNvSpPr/>
      </xdr:nvSpPr>
      <xdr:spPr>
        <a:xfrm>
          <a:off x="19494500" y="1092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33" name="テキスト ボックス 532">
          <a:extLst>
            <a:ext uri="{FF2B5EF4-FFF2-40B4-BE49-F238E27FC236}">
              <a16:creationId xmlns:a16="http://schemas.microsoft.com/office/drawing/2014/main" id="{012AD6EF-5FEF-4C6A-BECC-5C569C9F8A3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34" name="テキスト ボックス 533">
          <a:extLst>
            <a:ext uri="{FF2B5EF4-FFF2-40B4-BE49-F238E27FC236}">
              <a16:creationId xmlns:a16="http://schemas.microsoft.com/office/drawing/2014/main" id="{EFE535FC-94BB-44ED-9E2D-EEB438419F5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35" name="テキスト ボックス 534">
          <a:extLst>
            <a:ext uri="{FF2B5EF4-FFF2-40B4-BE49-F238E27FC236}">
              <a16:creationId xmlns:a16="http://schemas.microsoft.com/office/drawing/2014/main" id="{D6DE2322-12CF-44AF-9E39-04C9E6C41A9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id="{585807A2-EC51-433B-BFCC-05FA1BA1A30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51078964-0C15-4D96-B492-08EB6E949BD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121009</xdr:rowOff>
    </xdr:from>
    <xdr:to>
      <xdr:col>112</xdr:col>
      <xdr:colOff>38100</xdr:colOff>
      <xdr:row>64</xdr:row>
      <xdr:rowOff>51159</xdr:rowOff>
    </xdr:to>
    <xdr:sp macro="" textlink="">
      <xdr:nvSpPr>
        <xdr:cNvPr id="538" name="楕円 537">
          <a:extLst>
            <a:ext uri="{FF2B5EF4-FFF2-40B4-BE49-F238E27FC236}">
              <a16:creationId xmlns:a16="http://schemas.microsoft.com/office/drawing/2014/main" id="{3DBA058D-468A-4AA0-8597-27FDD95D50B2}"/>
            </a:ext>
          </a:extLst>
        </xdr:cNvPr>
        <xdr:cNvSpPr/>
      </xdr:nvSpPr>
      <xdr:spPr>
        <a:xfrm>
          <a:off x="21272500" y="1092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124764</xdr:rowOff>
    </xdr:from>
    <xdr:to>
      <xdr:col>107</xdr:col>
      <xdr:colOff>101600</xdr:colOff>
      <xdr:row>64</xdr:row>
      <xdr:rowOff>54914</xdr:rowOff>
    </xdr:to>
    <xdr:sp macro="" textlink="">
      <xdr:nvSpPr>
        <xdr:cNvPr id="539" name="楕円 538">
          <a:extLst>
            <a:ext uri="{FF2B5EF4-FFF2-40B4-BE49-F238E27FC236}">
              <a16:creationId xmlns:a16="http://schemas.microsoft.com/office/drawing/2014/main" id="{B89046EA-B5DE-498E-968B-D55938302741}"/>
            </a:ext>
          </a:extLst>
        </xdr:cNvPr>
        <xdr:cNvSpPr/>
      </xdr:nvSpPr>
      <xdr:spPr>
        <a:xfrm>
          <a:off x="20383500" y="1092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359</xdr:rowOff>
    </xdr:from>
    <xdr:to>
      <xdr:col>111</xdr:col>
      <xdr:colOff>177800</xdr:colOff>
      <xdr:row>64</xdr:row>
      <xdr:rowOff>4114</xdr:rowOff>
    </xdr:to>
    <xdr:cxnSp macro="">
      <xdr:nvCxnSpPr>
        <xdr:cNvPr id="540" name="直線コネクタ 539">
          <a:extLst>
            <a:ext uri="{FF2B5EF4-FFF2-40B4-BE49-F238E27FC236}">
              <a16:creationId xmlns:a16="http://schemas.microsoft.com/office/drawing/2014/main" id="{91F50306-9B30-4472-8B59-5F8A7BCFD907}"/>
            </a:ext>
          </a:extLst>
        </xdr:cNvPr>
        <xdr:cNvCxnSpPr/>
      </xdr:nvCxnSpPr>
      <xdr:spPr>
        <a:xfrm flipV="1">
          <a:off x="20434300" y="10973159"/>
          <a:ext cx="889000" cy="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127933</xdr:rowOff>
    </xdr:from>
    <xdr:to>
      <xdr:col>102</xdr:col>
      <xdr:colOff>165100</xdr:colOff>
      <xdr:row>64</xdr:row>
      <xdr:rowOff>58083</xdr:rowOff>
    </xdr:to>
    <xdr:sp macro="" textlink="">
      <xdr:nvSpPr>
        <xdr:cNvPr id="541" name="楕円 540">
          <a:extLst>
            <a:ext uri="{FF2B5EF4-FFF2-40B4-BE49-F238E27FC236}">
              <a16:creationId xmlns:a16="http://schemas.microsoft.com/office/drawing/2014/main" id="{373F3D9E-F7C6-436C-A7C0-75F0FE277434}"/>
            </a:ext>
          </a:extLst>
        </xdr:cNvPr>
        <xdr:cNvSpPr/>
      </xdr:nvSpPr>
      <xdr:spPr>
        <a:xfrm>
          <a:off x="19494500" y="1092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4114</xdr:rowOff>
    </xdr:from>
    <xdr:to>
      <xdr:col>107</xdr:col>
      <xdr:colOff>50800</xdr:colOff>
      <xdr:row>64</xdr:row>
      <xdr:rowOff>7283</xdr:rowOff>
    </xdr:to>
    <xdr:cxnSp macro="">
      <xdr:nvCxnSpPr>
        <xdr:cNvPr id="542" name="直線コネクタ 541">
          <a:extLst>
            <a:ext uri="{FF2B5EF4-FFF2-40B4-BE49-F238E27FC236}">
              <a16:creationId xmlns:a16="http://schemas.microsoft.com/office/drawing/2014/main" id="{B33DBC16-33A7-4698-B53F-327DC0368550}"/>
            </a:ext>
          </a:extLst>
        </xdr:cNvPr>
        <xdr:cNvCxnSpPr/>
      </xdr:nvCxnSpPr>
      <xdr:spPr>
        <a:xfrm flipV="1">
          <a:off x="19545300" y="10976914"/>
          <a:ext cx="889000" cy="3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54428</xdr:rowOff>
    </xdr:from>
    <xdr:ext cx="469744" cy="259045"/>
    <xdr:sp macro="" textlink="">
      <xdr:nvSpPr>
        <xdr:cNvPr id="543" name="n_1aveValue【学校施設】&#10;一人当たり面積">
          <a:extLst>
            <a:ext uri="{FF2B5EF4-FFF2-40B4-BE49-F238E27FC236}">
              <a16:creationId xmlns:a16="http://schemas.microsoft.com/office/drawing/2014/main" id="{2BFD1F21-D3C6-4997-BDFD-7C2BBF644877}"/>
            </a:ext>
          </a:extLst>
        </xdr:cNvPr>
        <xdr:cNvSpPr txBox="1"/>
      </xdr:nvSpPr>
      <xdr:spPr>
        <a:xfrm>
          <a:off x="21075727" y="1068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59457</xdr:rowOff>
    </xdr:from>
    <xdr:ext cx="469744" cy="259045"/>
    <xdr:sp macro="" textlink="">
      <xdr:nvSpPr>
        <xdr:cNvPr id="544" name="n_2aveValue【学校施設】&#10;一人当たり面積">
          <a:extLst>
            <a:ext uri="{FF2B5EF4-FFF2-40B4-BE49-F238E27FC236}">
              <a16:creationId xmlns:a16="http://schemas.microsoft.com/office/drawing/2014/main" id="{D6B04E77-182F-4478-8239-E49DA0A5F451}"/>
            </a:ext>
          </a:extLst>
        </xdr:cNvPr>
        <xdr:cNvSpPr txBox="1"/>
      </xdr:nvSpPr>
      <xdr:spPr>
        <a:xfrm>
          <a:off x="20199427" y="10689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49438</xdr:rowOff>
    </xdr:from>
    <xdr:ext cx="469744" cy="259045"/>
    <xdr:sp macro="" textlink="">
      <xdr:nvSpPr>
        <xdr:cNvPr id="545" name="n_3aveValue【学校施設】&#10;一人当たり面積">
          <a:extLst>
            <a:ext uri="{FF2B5EF4-FFF2-40B4-BE49-F238E27FC236}">
              <a16:creationId xmlns:a16="http://schemas.microsoft.com/office/drawing/2014/main" id="{41DBB2C1-A9D4-4FD1-83FB-88D29BEF5117}"/>
            </a:ext>
          </a:extLst>
        </xdr:cNvPr>
        <xdr:cNvSpPr txBox="1"/>
      </xdr:nvSpPr>
      <xdr:spPr>
        <a:xfrm>
          <a:off x="19310427" y="1102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42286</xdr:rowOff>
    </xdr:from>
    <xdr:ext cx="469744" cy="259045"/>
    <xdr:sp macro="" textlink="">
      <xdr:nvSpPr>
        <xdr:cNvPr id="546" name="n_1mainValue【学校施設】&#10;一人当たり面積">
          <a:extLst>
            <a:ext uri="{FF2B5EF4-FFF2-40B4-BE49-F238E27FC236}">
              <a16:creationId xmlns:a16="http://schemas.microsoft.com/office/drawing/2014/main" id="{355EF370-657B-4308-A236-FF84F07FFCB0}"/>
            </a:ext>
          </a:extLst>
        </xdr:cNvPr>
        <xdr:cNvSpPr txBox="1"/>
      </xdr:nvSpPr>
      <xdr:spPr>
        <a:xfrm>
          <a:off x="21075727" y="11015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46041</xdr:rowOff>
    </xdr:from>
    <xdr:ext cx="469744" cy="259045"/>
    <xdr:sp macro="" textlink="">
      <xdr:nvSpPr>
        <xdr:cNvPr id="547" name="n_2mainValue【学校施設】&#10;一人当たり面積">
          <a:extLst>
            <a:ext uri="{FF2B5EF4-FFF2-40B4-BE49-F238E27FC236}">
              <a16:creationId xmlns:a16="http://schemas.microsoft.com/office/drawing/2014/main" id="{E5B383C8-28EB-440C-BEFB-36D0DDEF3777}"/>
            </a:ext>
          </a:extLst>
        </xdr:cNvPr>
        <xdr:cNvSpPr txBox="1"/>
      </xdr:nvSpPr>
      <xdr:spPr>
        <a:xfrm>
          <a:off x="20199427" y="11018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74610</xdr:rowOff>
    </xdr:from>
    <xdr:ext cx="469744" cy="259045"/>
    <xdr:sp macro="" textlink="">
      <xdr:nvSpPr>
        <xdr:cNvPr id="548" name="n_3mainValue【学校施設】&#10;一人当たり面積">
          <a:extLst>
            <a:ext uri="{FF2B5EF4-FFF2-40B4-BE49-F238E27FC236}">
              <a16:creationId xmlns:a16="http://schemas.microsoft.com/office/drawing/2014/main" id="{7D3ED874-7EDD-41E9-AE61-9A4107FF34DC}"/>
            </a:ext>
          </a:extLst>
        </xdr:cNvPr>
        <xdr:cNvSpPr txBox="1"/>
      </xdr:nvSpPr>
      <xdr:spPr>
        <a:xfrm>
          <a:off x="19310427" y="10704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9" name="正方形/長方形 548">
          <a:extLst>
            <a:ext uri="{FF2B5EF4-FFF2-40B4-BE49-F238E27FC236}">
              <a16:creationId xmlns:a16="http://schemas.microsoft.com/office/drawing/2014/main" id="{DC209911-8A72-4FF6-9DFD-CD40B7799EB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50" name="正方形/長方形 549">
          <a:extLst>
            <a:ext uri="{FF2B5EF4-FFF2-40B4-BE49-F238E27FC236}">
              <a16:creationId xmlns:a16="http://schemas.microsoft.com/office/drawing/2014/main" id="{BF57D127-640D-43C0-873B-858889FE926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51" name="正方形/長方形 550">
          <a:extLst>
            <a:ext uri="{FF2B5EF4-FFF2-40B4-BE49-F238E27FC236}">
              <a16:creationId xmlns:a16="http://schemas.microsoft.com/office/drawing/2014/main" id="{B361A155-7141-4B24-8AEE-F0581F39360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52" name="正方形/長方形 551">
          <a:extLst>
            <a:ext uri="{FF2B5EF4-FFF2-40B4-BE49-F238E27FC236}">
              <a16:creationId xmlns:a16="http://schemas.microsoft.com/office/drawing/2014/main" id="{9F46CF2E-D8EA-4FE6-8C8B-FF470EFEDA0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53" name="正方形/長方形 552">
          <a:extLst>
            <a:ext uri="{FF2B5EF4-FFF2-40B4-BE49-F238E27FC236}">
              <a16:creationId xmlns:a16="http://schemas.microsoft.com/office/drawing/2014/main" id="{F686FB0C-8251-4796-8213-D39F5813A92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54" name="正方形/長方形 553">
          <a:extLst>
            <a:ext uri="{FF2B5EF4-FFF2-40B4-BE49-F238E27FC236}">
              <a16:creationId xmlns:a16="http://schemas.microsoft.com/office/drawing/2014/main" id="{4DE267C1-47C1-4C81-90A4-AC7BBD24B14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55" name="正方形/長方形 554">
          <a:extLst>
            <a:ext uri="{FF2B5EF4-FFF2-40B4-BE49-F238E27FC236}">
              <a16:creationId xmlns:a16="http://schemas.microsoft.com/office/drawing/2014/main" id="{4A9526BA-2322-49B7-A502-1C3181085D6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6" name="正方形/長方形 555">
          <a:extLst>
            <a:ext uri="{FF2B5EF4-FFF2-40B4-BE49-F238E27FC236}">
              <a16:creationId xmlns:a16="http://schemas.microsoft.com/office/drawing/2014/main" id="{C73C597F-CB89-4595-AD25-E74B4683DC3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57" name="正方形/長方形 556">
          <a:extLst>
            <a:ext uri="{FF2B5EF4-FFF2-40B4-BE49-F238E27FC236}">
              <a16:creationId xmlns:a16="http://schemas.microsoft.com/office/drawing/2014/main" id="{50DAB093-E208-4A29-A25F-8C815C6D8E7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8" name="正方形/長方形 557">
          <a:extLst>
            <a:ext uri="{FF2B5EF4-FFF2-40B4-BE49-F238E27FC236}">
              <a16:creationId xmlns:a16="http://schemas.microsoft.com/office/drawing/2014/main" id="{73D15B21-1D5E-4CF5-89A0-E979542C91A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9" name="正方形/長方形 558">
          <a:extLst>
            <a:ext uri="{FF2B5EF4-FFF2-40B4-BE49-F238E27FC236}">
              <a16:creationId xmlns:a16="http://schemas.microsoft.com/office/drawing/2014/main" id="{3F7CDBC0-EAA4-4959-AFEA-ACDEB233C8D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60" name="正方形/長方形 559">
          <a:extLst>
            <a:ext uri="{FF2B5EF4-FFF2-40B4-BE49-F238E27FC236}">
              <a16:creationId xmlns:a16="http://schemas.microsoft.com/office/drawing/2014/main" id="{B99E6BD0-BA1C-48A1-BE30-FDD79F7A16A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1" name="正方形/長方形 560">
          <a:extLst>
            <a:ext uri="{FF2B5EF4-FFF2-40B4-BE49-F238E27FC236}">
              <a16:creationId xmlns:a16="http://schemas.microsoft.com/office/drawing/2014/main" id="{897010C4-0370-4942-9605-BC58E4CE216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2" name="正方形/長方形 561">
          <a:extLst>
            <a:ext uri="{FF2B5EF4-FFF2-40B4-BE49-F238E27FC236}">
              <a16:creationId xmlns:a16="http://schemas.microsoft.com/office/drawing/2014/main" id="{072C746F-1C06-4F00-8B4A-BB762EBEB3E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3" name="正方形/長方形 562">
          <a:extLst>
            <a:ext uri="{FF2B5EF4-FFF2-40B4-BE49-F238E27FC236}">
              <a16:creationId xmlns:a16="http://schemas.microsoft.com/office/drawing/2014/main" id="{627FB0B6-180B-44CF-B39C-6E3D453E969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4" name="正方形/長方形 563">
          <a:extLst>
            <a:ext uri="{FF2B5EF4-FFF2-40B4-BE49-F238E27FC236}">
              <a16:creationId xmlns:a16="http://schemas.microsoft.com/office/drawing/2014/main" id="{AFEA700E-EA83-4B3D-BD50-26078A6AFE97}"/>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65" name="正方形/長方形 564">
          <a:extLst>
            <a:ext uri="{FF2B5EF4-FFF2-40B4-BE49-F238E27FC236}">
              <a16:creationId xmlns:a16="http://schemas.microsoft.com/office/drawing/2014/main" id="{738A456C-9964-46DF-BBC2-761E80E3C38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66" name="正方形/長方形 565">
          <a:extLst>
            <a:ext uri="{FF2B5EF4-FFF2-40B4-BE49-F238E27FC236}">
              <a16:creationId xmlns:a16="http://schemas.microsoft.com/office/drawing/2014/main" id="{625068F8-BA7A-4018-A58F-42489B31F6C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67" name="正方形/長方形 566">
          <a:extLst>
            <a:ext uri="{FF2B5EF4-FFF2-40B4-BE49-F238E27FC236}">
              <a16:creationId xmlns:a16="http://schemas.microsoft.com/office/drawing/2014/main" id="{90178979-9023-4FB5-B56C-A74F8A0C3FF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68" name="正方形/長方形 567">
          <a:extLst>
            <a:ext uri="{FF2B5EF4-FFF2-40B4-BE49-F238E27FC236}">
              <a16:creationId xmlns:a16="http://schemas.microsoft.com/office/drawing/2014/main" id="{B952AE4E-74C4-4336-B777-C4340AD63CD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69" name="正方形/長方形 568">
          <a:extLst>
            <a:ext uri="{FF2B5EF4-FFF2-40B4-BE49-F238E27FC236}">
              <a16:creationId xmlns:a16="http://schemas.microsoft.com/office/drawing/2014/main" id="{28DFC0D5-7BF5-4971-AC69-D543032BE48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70" name="正方形/長方形 569">
          <a:extLst>
            <a:ext uri="{FF2B5EF4-FFF2-40B4-BE49-F238E27FC236}">
              <a16:creationId xmlns:a16="http://schemas.microsoft.com/office/drawing/2014/main" id="{D52AE427-67A1-42D5-BDC9-E110531972F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71" name="正方形/長方形 570">
          <a:extLst>
            <a:ext uri="{FF2B5EF4-FFF2-40B4-BE49-F238E27FC236}">
              <a16:creationId xmlns:a16="http://schemas.microsoft.com/office/drawing/2014/main" id="{83F5CF13-B8B1-4066-9D41-E2E83BA9880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72" name="正方形/長方形 571">
          <a:extLst>
            <a:ext uri="{FF2B5EF4-FFF2-40B4-BE49-F238E27FC236}">
              <a16:creationId xmlns:a16="http://schemas.microsoft.com/office/drawing/2014/main" id="{FA8CB0CC-1C0D-4FCD-BC56-9A9414C902BA}"/>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73" name="正方形/長方形 572">
          <a:extLst>
            <a:ext uri="{FF2B5EF4-FFF2-40B4-BE49-F238E27FC236}">
              <a16:creationId xmlns:a16="http://schemas.microsoft.com/office/drawing/2014/main" id="{7F8DA947-AC75-4456-BEFA-18F579D1BF1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74" name="正方形/長方形 573">
          <a:extLst>
            <a:ext uri="{FF2B5EF4-FFF2-40B4-BE49-F238E27FC236}">
              <a16:creationId xmlns:a16="http://schemas.microsoft.com/office/drawing/2014/main" id="{8CE0869B-BBDC-43FF-A803-A53D86AD769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75" name="正方形/長方形 574">
          <a:extLst>
            <a:ext uri="{FF2B5EF4-FFF2-40B4-BE49-F238E27FC236}">
              <a16:creationId xmlns:a16="http://schemas.microsoft.com/office/drawing/2014/main" id="{F945E7CB-B3EC-4A43-90D6-C3236A1ED30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76" name="正方形/長方形 575">
          <a:extLst>
            <a:ext uri="{FF2B5EF4-FFF2-40B4-BE49-F238E27FC236}">
              <a16:creationId xmlns:a16="http://schemas.microsoft.com/office/drawing/2014/main" id="{83F04E44-7BBD-462F-8C26-64311E4DFEE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77" name="正方形/長方形 576">
          <a:extLst>
            <a:ext uri="{FF2B5EF4-FFF2-40B4-BE49-F238E27FC236}">
              <a16:creationId xmlns:a16="http://schemas.microsoft.com/office/drawing/2014/main" id="{7398D70C-D388-466F-BA3D-5063C7F7EBC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78" name="正方形/長方形 577">
          <a:extLst>
            <a:ext uri="{FF2B5EF4-FFF2-40B4-BE49-F238E27FC236}">
              <a16:creationId xmlns:a16="http://schemas.microsoft.com/office/drawing/2014/main" id="{D955E277-5072-40CD-8726-671009416D9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79" name="正方形/長方形 578">
          <a:extLst>
            <a:ext uri="{FF2B5EF4-FFF2-40B4-BE49-F238E27FC236}">
              <a16:creationId xmlns:a16="http://schemas.microsoft.com/office/drawing/2014/main" id="{50C5AE2E-AC1E-4C47-961A-E20290A51CC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80" name="正方形/長方形 579">
          <a:extLst>
            <a:ext uri="{FF2B5EF4-FFF2-40B4-BE49-F238E27FC236}">
              <a16:creationId xmlns:a16="http://schemas.microsoft.com/office/drawing/2014/main" id="{F09A2347-9695-4A85-AC14-806B5E4508CF}"/>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81" name="正方形/長方形 580">
          <a:extLst>
            <a:ext uri="{FF2B5EF4-FFF2-40B4-BE49-F238E27FC236}">
              <a16:creationId xmlns:a16="http://schemas.microsoft.com/office/drawing/2014/main" id="{2FD1B137-D95F-46AD-919F-7436DB25ED1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82" name="正方形/長方形 581">
          <a:extLst>
            <a:ext uri="{FF2B5EF4-FFF2-40B4-BE49-F238E27FC236}">
              <a16:creationId xmlns:a16="http://schemas.microsoft.com/office/drawing/2014/main" id="{230579EF-EC21-4767-9025-5F03E213547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83" name="テキスト ボックス 582">
          <a:extLst>
            <a:ext uri="{FF2B5EF4-FFF2-40B4-BE49-F238E27FC236}">
              <a16:creationId xmlns:a16="http://schemas.microsoft.com/office/drawing/2014/main" id="{BD267BBB-BC6D-4215-B916-419DCA7A5C5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本町の公共施設は、建築後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年を経過した施設が、約</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割を占め老朽化が進んでいる。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人口減少が続く中での今後の町の規模や、少子高齢化の進展による町民ニーズの変化を捉え、平成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月に策定した妹背牛町公共施設等総合管理計画に基づき、維持管理にかかる経費の増加に留意しつつ施設管理の適正化に努める。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EC75EE0-16D3-4683-8245-870509DE9E5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CD5D9C0-6F7E-4534-8475-ACB9D3AB225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4F60ED7-7905-4530-8D55-D37B5443F0C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808FE55-F4FC-4371-BB5A-07FE422994A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北海道妹背牛町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8AC6FA7-8E58-42EB-8A17-396DF33D829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B832927-6BF6-415F-9D39-04F3BAC0AFB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C3B2896-5E49-4BF0-BB62-01FAAE1CA56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6BE56E6-083D-4016-9335-05BB78A3C83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3309549-C736-4B37-82BC-386B5B8B96D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1072153-9DAA-4E37-9A5D-F666EE2B0DC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2,976
2,938
48.64
3,726,702
3,669,048
57,654
1,969,842
2,827,517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20E0048-3FC2-4C48-92BD-87F48F404B0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6B7431A-6FB1-4688-B687-155D6CB81F2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67C8E8E-0C08-4AB3-B340-72648B42900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734FAE4-FE04-4D9D-A0E5-E52B804F194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FF38535-5DE6-403F-85B6-99F3239A000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72DB3AFC-1798-42C0-8E30-17EEF00B5C06}"/>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154A2DC-232C-4FE1-8BD7-29C5FBABFBD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3345D03-ED35-4048-9972-D52A76583B9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07492A5-390B-490D-8270-869A5B54582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2F86DC7-9AB7-4995-B90F-65197CD27E1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A5AA1DC-0CFE-4D8B-AEC4-372A889AD3C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3D0B026-5431-44FC-AFA2-E4BEBBC8EC9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EBA649E-87FE-4376-B42F-987751109E6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48010CA-8EB2-4F92-A6DE-D9F81231108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3BF6D6A-61EA-4CEA-BE8C-4FAE9CF15C4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BB1142E-164A-4B6E-BE1B-A98C0BC4271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93D7956-DD32-4739-A7F2-7FE65E4753A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362435F-D47D-4D69-A6F1-37D07C912A6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F0E4323-FACB-415F-ABFF-60F448D3DB0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3C3575AE-BB11-4307-ADD2-DC5AF09581E6}"/>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858C691A-F499-43F9-9E57-387B77E3401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1750CDBE-8039-40C7-B533-A7EF4E82E2A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D5913076-6F84-4CED-9303-61C093F06CD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FC9C99D4-0700-479F-B173-00C1EE2FD56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89BF4010-8A54-4E98-B61C-487DB551138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E4AAB0B7-16F7-42C0-A410-6A5E9A9C969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299EB73C-AF48-4229-A3B4-D4D4CF13F45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522A7B99-CE2A-4B11-AA34-49451CC948B7}"/>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a:extLst>
            <a:ext uri="{FF2B5EF4-FFF2-40B4-BE49-F238E27FC236}">
              <a16:creationId xmlns:a16="http://schemas.microsoft.com/office/drawing/2014/main" id="{49FDBB27-00B4-42A8-A017-CD0AD2D3CF5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a:extLst>
            <a:ext uri="{FF2B5EF4-FFF2-40B4-BE49-F238E27FC236}">
              <a16:creationId xmlns:a16="http://schemas.microsoft.com/office/drawing/2014/main" id="{AA951E99-9F35-48E3-8CAB-58405DB85D0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a:extLst>
            <a:ext uri="{FF2B5EF4-FFF2-40B4-BE49-F238E27FC236}">
              <a16:creationId xmlns:a16="http://schemas.microsoft.com/office/drawing/2014/main" id="{42B90E94-FA00-46DE-9B87-39DD001C519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a:extLst>
            <a:ext uri="{FF2B5EF4-FFF2-40B4-BE49-F238E27FC236}">
              <a16:creationId xmlns:a16="http://schemas.microsoft.com/office/drawing/2014/main" id="{17ACB1EE-261E-4ED4-8D77-E2D317011F6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a:extLst>
            <a:ext uri="{FF2B5EF4-FFF2-40B4-BE49-F238E27FC236}">
              <a16:creationId xmlns:a16="http://schemas.microsoft.com/office/drawing/2014/main" id="{B093096C-D346-470B-BA8F-880819B70BF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a:extLst>
            <a:ext uri="{FF2B5EF4-FFF2-40B4-BE49-F238E27FC236}">
              <a16:creationId xmlns:a16="http://schemas.microsoft.com/office/drawing/2014/main" id="{13EAEEB6-3819-4F10-9468-A5A5E13A743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a:extLst>
            <a:ext uri="{FF2B5EF4-FFF2-40B4-BE49-F238E27FC236}">
              <a16:creationId xmlns:a16="http://schemas.microsoft.com/office/drawing/2014/main" id="{91FFABA2-A81D-4D7B-90DC-B63B4EAFEA0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a:extLst>
            <a:ext uri="{FF2B5EF4-FFF2-40B4-BE49-F238E27FC236}">
              <a16:creationId xmlns:a16="http://schemas.microsoft.com/office/drawing/2014/main" id="{EACDCF61-E8C8-411C-A4F6-E752007C09A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a:extLst>
            <a:ext uri="{FF2B5EF4-FFF2-40B4-BE49-F238E27FC236}">
              <a16:creationId xmlns:a16="http://schemas.microsoft.com/office/drawing/2014/main" id="{371F9504-81BB-417A-B763-FEB59CBC1E6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a:extLst>
            <a:ext uri="{FF2B5EF4-FFF2-40B4-BE49-F238E27FC236}">
              <a16:creationId xmlns:a16="http://schemas.microsoft.com/office/drawing/2014/main" id="{9BAACC48-A0A0-462B-8272-0365BC663AE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a:extLst>
            <a:ext uri="{FF2B5EF4-FFF2-40B4-BE49-F238E27FC236}">
              <a16:creationId xmlns:a16="http://schemas.microsoft.com/office/drawing/2014/main" id="{CB6C6C2B-E11D-4903-9062-4EA5AE94B96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a:extLst>
            <a:ext uri="{FF2B5EF4-FFF2-40B4-BE49-F238E27FC236}">
              <a16:creationId xmlns:a16="http://schemas.microsoft.com/office/drawing/2014/main" id="{5002082D-5A00-4D5E-9F3E-1E38ABE2E17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a:extLst>
            <a:ext uri="{FF2B5EF4-FFF2-40B4-BE49-F238E27FC236}">
              <a16:creationId xmlns:a16="http://schemas.microsoft.com/office/drawing/2014/main" id="{7846A1FC-A440-4EE9-93F9-96FE24D353F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a:extLst>
            <a:ext uri="{FF2B5EF4-FFF2-40B4-BE49-F238E27FC236}">
              <a16:creationId xmlns:a16="http://schemas.microsoft.com/office/drawing/2014/main" id="{2175E9BC-C953-4FD4-8845-75E39D63343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a:extLst>
            <a:ext uri="{FF2B5EF4-FFF2-40B4-BE49-F238E27FC236}">
              <a16:creationId xmlns:a16="http://schemas.microsoft.com/office/drawing/2014/main" id="{034C6914-7C5C-442F-99E2-B1999BC4CF7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a:extLst>
            <a:ext uri="{FF2B5EF4-FFF2-40B4-BE49-F238E27FC236}">
              <a16:creationId xmlns:a16="http://schemas.microsoft.com/office/drawing/2014/main" id="{A3CF100F-843F-45CE-939E-7EAA563B9AA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a:extLst>
            <a:ext uri="{FF2B5EF4-FFF2-40B4-BE49-F238E27FC236}">
              <a16:creationId xmlns:a16="http://schemas.microsoft.com/office/drawing/2014/main" id="{F71A8B01-6C5C-4AE2-8A1B-8B2D16350BE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a:extLst>
            <a:ext uri="{FF2B5EF4-FFF2-40B4-BE49-F238E27FC236}">
              <a16:creationId xmlns:a16="http://schemas.microsoft.com/office/drawing/2014/main" id="{8DF30177-B162-4016-BE9E-E52578EACA4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a:extLst>
            <a:ext uri="{FF2B5EF4-FFF2-40B4-BE49-F238E27FC236}">
              <a16:creationId xmlns:a16="http://schemas.microsoft.com/office/drawing/2014/main" id="{DD2B04E3-F983-415F-8AC2-5A5834DAFA64}"/>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a:extLst>
            <a:ext uri="{FF2B5EF4-FFF2-40B4-BE49-F238E27FC236}">
              <a16:creationId xmlns:a16="http://schemas.microsoft.com/office/drawing/2014/main" id="{81AE7B33-731E-47AB-B9C2-8CF443CDF38F}"/>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a:extLst>
            <a:ext uri="{FF2B5EF4-FFF2-40B4-BE49-F238E27FC236}">
              <a16:creationId xmlns:a16="http://schemas.microsoft.com/office/drawing/2014/main" id="{92B4B7C2-DB6B-4CF5-9C78-A7BB5E290035}"/>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a:extLst>
            <a:ext uri="{FF2B5EF4-FFF2-40B4-BE49-F238E27FC236}">
              <a16:creationId xmlns:a16="http://schemas.microsoft.com/office/drawing/2014/main" id="{8ED36648-B4E3-44E1-BEDB-6F4501C20DD4}"/>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a:extLst>
            <a:ext uri="{FF2B5EF4-FFF2-40B4-BE49-F238E27FC236}">
              <a16:creationId xmlns:a16="http://schemas.microsoft.com/office/drawing/2014/main" id="{07334769-8443-4A8A-95AF-3219150E9A4A}"/>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a:extLst>
            <a:ext uri="{FF2B5EF4-FFF2-40B4-BE49-F238E27FC236}">
              <a16:creationId xmlns:a16="http://schemas.microsoft.com/office/drawing/2014/main" id="{1A3875B1-F5D1-4144-B39B-C8967105386A}"/>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a:extLst>
            <a:ext uri="{FF2B5EF4-FFF2-40B4-BE49-F238E27FC236}">
              <a16:creationId xmlns:a16="http://schemas.microsoft.com/office/drawing/2014/main" id="{C308C4E0-4F14-41F0-BA1A-896BF07A7AF6}"/>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a:extLst>
            <a:ext uri="{FF2B5EF4-FFF2-40B4-BE49-F238E27FC236}">
              <a16:creationId xmlns:a16="http://schemas.microsoft.com/office/drawing/2014/main" id="{2BD4F873-CC42-4510-8B4D-AC8466785CD6}"/>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a:extLst>
            <a:ext uri="{FF2B5EF4-FFF2-40B4-BE49-F238E27FC236}">
              <a16:creationId xmlns:a16="http://schemas.microsoft.com/office/drawing/2014/main" id="{E960305F-F66B-48EA-A7F7-D99C5005BD5A}"/>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a:extLst>
            <a:ext uri="{FF2B5EF4-FFF2-40B4-BE49-F238E27FC236}">
              <a16:creationId xmlns:a16="http://schemas.microsoft.com/office/drawing/2014/main" id="{328CDD83-C9EA-428A-B27D-351AE6E3AA07}"/>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a:extLst>
            <a:ext uri="{FF2B5EF4-FFF2-40B4-BE49-F238E27FC236}">
              <a16:creationId xmlns:a16="http://schemas.microsoft.com/office/drawing/2014/main" id="{2FEA03F7-C765-4C1A-A019-B7912970B689}"/>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a:extLst>
            <a:ext uri="{FF2B5EF4-FFF2-40B4-BE49-F238E27FC236}">
              <a16:creationId xmlns:a16="http://schemas.microsoft.com/office/drawing/2014/main" id="{28244A98-8CAB-4AF5-9AD0-B9C092BF6CE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a:extLst>
            <a:ext uri="{FF2B5EF4-FFF2-40B4-BE49-F238E27FC236}">
              <a16:creationId xmlns:a16="http://schemas.microsoft.com/office/drawing/2014/main" id="{75B6DBCB-EDAE-4F00-9F4F-10CAC1AD6365}"/>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a:extLst>
            <a:ext uri="{FF2B5EF4-FFF2-40B4-BE49-F238E27FC236}">
              <a16:creationId xmlns:a16="http://schemas.microsoft.com/office/drawing/2014/main" id="{6D11C43C-7ED8-489E-B5EA-5F516697424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74295</xdr:rowOff>
    </xdr:to>
    <xdr:cxnSp macro="">
      <xdr:nvCxnSpPr>
        <xdr:cNvPr id="72" name="直線コネクタ 71">
          <a:extLst>
            <a:ext uri="{FF2B5EF4-FFF2-40B4-BE49-F238E27FC236}">
              <a16:creationId xmlns:a16="http://schemas.microsoft.com/office/drawing/2014/main" id="{029DC383-D447-4A33-9D81-5047BD9880CC}"/>
            </a:ext>
          </a:extLst>
        </xdr:cNvPr>
        <xdr:cNvCxnSpPr/>
      </xdr:nvCxnSpPr>
      <xdr:spPr>
        <a:xfrm flipV="1">
          <a:off x="4634865" y="9525000"/>
          <a:ext cx="0" cy="152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78122</xdr:rowOff>
    </xdr:from>
    <xdr:ext cx="405111" cy="259045"/>
    <xdr:sp macro="" textlink="">
      <xdr:nvSpPr>
        <xdr:cNvPr id="73" name="【体育館・プール】&#10;有形固定資産減価償却率最小値テキスト">
          <a:extLst>
            <a:ext uri="{FF2B5EF4-FFF2-40B4-BE49-F238E27FC236}">
              <a16:creationId xmlns:a16="http://schemas.microsoft.com/office/drawing/2014/main" id="{FE1DA7FF-FBED-471C-A506-D839F04F3EB5}"/>
            </a:ext>
          </a:extLst>
        </xdr:cNvPr>
        <xdr:cNvSpPr txBox="1"/>
      </xdr:nvSpPr>
      <xdr:spPr>
        <a:xfrm>
          <a:off x="4673600" y="1105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74295</xdr:rowOff>
    </xdr:from>
    <xdr:to>
      <xdr:col>24</xdr:col>
      <xdr:colOff>152400</xdr:colOff>
      <xdr:row>64</xdr:row>
      <xdr:rowOff>74295</xdr:rowOff>
    </xdr:to>
    <xdr:cxnSp macro="">
      <xdr:nvCxnSpPr>
        <xdr:cNvPr id="74" name="直線コネクタ 73">
          <a:extLst>
            <a:ext uri="{FF2B5EF4-FFF2-40B4-BE49-F238E27FC236}">
              <a16:creationId xmlns:a16="http://schemas.microsoft.com/office/drawing/2014/main" id="{EEC2D5A2-D8A9-426C-B280-D7A3A6BAC3E2}"/>
            </a:ext>
          </a:extLst>
        </xdr:cNvPr>
        <xdr:cNvCxnSpPr/>
      </xdr:nvCxnSpPr>
      <xdr:spPr>
        <a:xfrm>
          <a:off x="4546600" y="1104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a:extLst>
            <a:ext uri="{FF2B5EF4-FFF2-40B4-BE49-F238E27FC236}">
              <a16:creationId xmlns:a16="http://schemas.microsoft.com/office/drawing/2014/main" id="{0CA375BB-A7C9-4C30-AFCF-C64CCB8CFACB}"/>
            </a:ext>
          </a:extLst>
        </xdr:cNvPr>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a:extLst>
            <a:ext uri="{FF2B5EF4-FFF2-40B4-BE49-F238E27FC236}">
              <a16:creationId xmlns:a16="http://schemas.microsoft.com/office/drawing/2014/main" id="{B6467743-63A1-4E34-BB51-53A72E925A8E}"/>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125747</xdr:rowOff>
    </xdr:from>
    <xdr:ext cx="405111" cy="259045"/>
    <xdr:sp macro="" textlink="">
      <xdr:nvSpPr>
        <xdr:cNvPr id="77" name="【体育館・プール】&#10;有形固定資産減価償却率平均値テキスト">
          <a:extLst>
            <a:ext uri="{FF2B5EF4-FFF2-40B4-BE49-F238E27FC236}">
              <a16:creationId xmlns:a16="http://schemas.microsoft.com/office/drawing/2014/main" id="{30D3CBFF-16A8-4E9B-AD6F-05BE52854662}"/>
            </a:ext>
          </a:extLst>
        </xdr:cNvPr>
        <xdr:cNvSpPr txBox="1"/>
      </xdr:nvSpPr>
      <xdr:spPr>
        <a:xfrm>
          <a:off x="4673600" y="10069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147320</xdr:rowOff>
    </xdr:from>
    <xdr:to>
      <xdr:col>24</xdr:col>
      <xdr:colOff>114300</xdr:colOff>
      <xdr:row>59</xdr:row>
      <xdr:rowOff>77470</xdr:rowOff>
    </xdr:to>
    <xdr:sp macro="" textlink="">
      <xdr:nvSpPr>
        <xdr:cNvPr id="78" name="フローチャート: 判断 77">
          <a:extLst>
            <a:ext uri="{FF2B5EF4-FFF2-40B4-BE49-F238E27FC236}">
              <a16:creationId xmlns:a16="http://schemas.microsoft.com/office/drawing/2014/main" id="{8B1629D1-FD0C-44B8-86B3-DCEECBEA369B}"/>
            </a:ext>
          </a:extLst>
        </xdr:cNvPr>
        <xdr:cNvSpPr/>
      </xdr:nvSpPr>
      <xdr:spPr>
        <a:xfrm>
          <a:off x="45847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8255</xdr:rowOff>
    </xdr:from>
    <xdr:to>
      <xdr:col>20</xdr:col>
      <xdr:colOff>38100</xdr:colOff>
      <xdr:row>59</xdr:row>
      <xdr:rowOff>109855</xdr:rowOff>
    </xdr:to>
    <xdr:sp macro="" textlink="">
      <xdr:nvSpPr>
        <xdr:cNvPr id="79" name="フローチャート: 判断 78">
          <a:extLst>
            <a:ext uri="{FF2B5EF4-FFF2-40B4-BE49-F238E27FC236}">
              <a16:creationId xmlns:a16="http://schemas.microsoft.com/office/drawing/2014/main" id="{F8F5FB7B-5384-40AD-B06A-A8214C5D4ED2}"/>
            </a:ext>
          </a:extLst>
        </xdr:cNvPr>
        <xdr:cNvSpPr/>
      </xdr:nvSpPr>
      <xdr:spPr>
        <a:xfrm>
          <a:off x="3746500" y="101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126382</xdr:rowOff>
    </xdr:from>
    <xdr:ext cx="405111" cy="259045"/>
    <xdr:sp macro="" textlink="">
      <xdr:nvSpPr>
        <xdr:cNvPr id="80" name="n_1aveValue【体育館・プール】&#10;有形固定資産減価償却率">
          <a:extLst>
            <a:ext uri="{FF2B5EF4-FFF2-40B4-BE49-F238E27FC236}">
              <a16:creationId xmlns:a16="http://schemas.microsoft.com/office/drawing/2014/main" id="{91337E2D-8837-4CC6-92D6-54CD4213027A}"/>
            </a:ext>
          </a:extLst>
        </xdr:cNvPr>
        <xdr:cNvSpPr txBox="1"/>
      </xdr:nvSpPr>
      <xdr:spPr>
        <a:xfrm>
          <a:off x="3582044" y="989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12065</xdr:rowOff>
    </xdr:from>
    <xdr:to>
      <xdr:col>15</xdr:col>
      <xdr:colOff>101600</xdr:colOff>
      <xdr:row>59</xdr:row>
      <xdr:rowOff>113665</xdr:rowOff>
    </xdr:to>
    <xdr:sp macro="" textlink="">
      <xdr:nvSpPr>
        <xdr:cNvPr id="81" name="フローチャート: 判断 80">
          <a:extLst>
            <a:ext uri="{FF2B5EF4-FFF2-40B4-BE49-F238E27FC236}">
              <a16:creationId xmlns:a16="http://schemas.microsoft.com/office/drawing/2014/main" id="{C2D67835-0FDA-4A33-A3CC-148B76D8E065}"/>
            </a:ext>
          </a:extLst>
        </xdr:cNvPr>
        <xdr:cNvSpPr/>
      </xdr:nvSpPr>
      <xdr:spPr>
        <a:xfrm>
          <a:off x="285750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57</xdr:row>
      <xdr:rowOff>130192</xdr:rowOff>
    </xdr:from>
    <xdr:ext cx="405111" cy="259045"/>
    <xdr:sp macro="" textlink="">
      <xdr:nvSpPr>
        <xdr:cNvPr id="82" name="n_2aveValue【体育館・プール】&#10;有形固定資産減価償却率">
          <a:extLst>
            <a:ext uri="{FF2B5EF4-FFF2-40B4-BE49-F238E27FC236}">
              <a16:creationId xmlns:a16="http://schemas.microsoft.com/office/drawing/2014/main" id="{8B10B54C-C2F3-41E5-A358-4BC698B96B6A}"/>
            </a:ext>
          </a:extLst>
        </xdr:cNvPr>
        <xdr:cNvSpPr txBox="1"/>
      </xdr:nvSpPr>
      <xdr:spPr>
        <a:xfrm>
          <a:off x="2705744" y="990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29210</xdr:rowOff>
    </xdr:from>
    <xdr:to>
      <xdr:col>10</xdr:col>
      <xdr:colOff>165100</xdr:colOff>
      <xdr:row>59</xdr:row>
      <xdr:rowOff>130810</xdr:rowOff>
    </xdr:to>
    <xdr:sp macro="" textlink="">
      <xdr:nvSpPr>
        <xdr:cNvPr id="83" name="フローチャート: 判断 82">
          <a:extLst>
            <a:ext uri="{FF2B5EF4-FFF2-40B4-BE49-F238E27FC236}">
              <a16:creationId xmlns:a16="http://schemas.microsoft.com/office/drawing/2014/main" id="{0498C08C-688B-4B92-A404-0CAC0AEE74D7}"/>
            </a:ext>
          </a:extLst>
        </xdr:cNvPr>
        <xdr:cNvSpPr/>
      </xdr:nvSpPr>
      <xdr:spPr>
        <a:xfrm>
          <a:off x="1968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57</xdr:row>
      <xdr:rowOff>147337</xdr:rowOff>
    </xdr:from>
    <xdr:ext cx="405111" cy="259045"/>
    <xdr:sp macro="" textlink="">
      <xdr:nvSpPr>
        <xdr:cNvPr id="84" name="n_3aveValue【体育館・プール】&#10;有形固定資産減価償却率">
          <a:extLst>
            <a:ext uri="{FF2B5EF4-FFF2-40B4-BE49-F238E27FC236}">
              <a16:creationId xmlns:a16="http://schemas.microsoft.com/office/drawing/2014/main" id="{B4A9A805-2E99-49E9-BD70-6843737D7E72}"/>
            </a:ext>
          </a:extLst>
        </xdr:cNvPr>
        <xdr:cNvSpPr txBox="1"/>
      </xdr:nvSpPr>
      <xdr:spPr>
        <a:xfrm>
          <a:off x="1816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836F2FCC-04D5-453D-98BC-D9419036D4B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9E825C57-5600-42FE-A9CD-4C431451356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C222ECBF-2BD2-4052-BF3A-51F8E2C47EE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355E616C-84C8-4FBB-AE62-BE6326080CC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616733AE-6AE9-47C1-860A-5228D6B6F14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36830</xdr:rowOff>
    </xdr:from>
    <xdr:to>
      <xdr:col>20</xdr:col>
      <xdr:colOff>38100</xdr:colOff>
      <xdr:row>60</xdr:row>
      <xdr:rowOff>138430</xdr:rowOff>
    </xdr:to>
    <xdr:sp macro="" textlink="">
      <xdr:nvSpPr>
        <xdr:cNvPr id="90" name="楕円 89">
          <a:extLst>
            <a:ext uri="{FF2B5EF4-FFF2-40B4-BE49-F238E27FC236}">
              <a16:creationId xmlns:a16="http://schemas.microsoft.com/office/drawing/2014/main" id="{10FF29BD-7140-4BEF-B273-C1215F35949B}"/>
            </a:ext>
          </a:extLst>
        </xdr:cNvPr>
        <xdr:cNvSpPr/>
      </xdr:nvSpPr>
      <xdr:spPr>
        <a:xfrm>
          <a:off x="3746500" y="1032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80645</xdr:rowOff>
    </xdr:from>
    <xdr:to>
      <xdr:col>15</xdr:col>
      <xdr:colOff>101600</xdr:colOff>
      <xdr:row>61</xdr:row>
      <xdr:rowOff>10795</xdr:rowOff>
    </xdr:to>
    <xdr:sp macro="" textlink="">
      <xdr:nvSpPr>
        <xdr:cNvPr id="91" name="楕円 90">
          <a:extLst>
            <a:ext uri="{FF2B5EF4-FFF2-40B4-BE49-F238E27FC236}">
              <a16:creationId xmlns:a16="http://schemas.microsoft.com/office/drawing/2014/main" id="{B8941372-87B8-44CE-8B71-03E2774EF548}"/>
            </a:ext>
          </a:extLst>
        </xdr:cNvPr>
        <xdr:cNvSpPr/>
      </xdr:nvSpPr>
      <xdr:spPr>
        <a:xfrm>
          <a:off x="2857500" y="1036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87630</xdr:rowOff>
    </xdr:from>
    <xdr:to>
      <xdr:col>19</xdr:col>
      <xdr:colOff>177800</xdr:colOff>
      <xdr:row>60</xdr:row>
      <xdr:rowOff>131445</xdr:rowOff>
    </xdr:to>
    <xdr:cxnSp macro="">
      <xdr:nvCxnSpPr>
        <xdr:cNvPr id="92" name="直線コネクタ 91">
          <a:extLst>
            <a:ext uri="{FF2B5EF4-FFF2-40B4-BE49-F238E27FC236}">
              <a16:creationId xmlns:a16="http://schemas.microsoft.com/office/drawing/2014/main" id="{4E2420FD-362F-42B2-9EAF-79BE853720EC}"/>
            </a:ext>
          </a:extLst>
        </xdr:cNvPr>
        <xdr:cNvCxnSpPr/>
      </xdr:nvCxnSpPr>
      <xdr:spPr>
        <a:xfrm flipV="1">
          <a:off x="2908300" y="1037463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118745</xdr:rowOff>
    </xdr:from>
    <xdr:to>
      <xdr:col>10</xdr:col>
      <xdr:colOff>165100</xdr:colOff>
      <xdr:row>61</xdr:row>
      <xdr:rowOff>48895</xdr:rowOff>
    </xdr:to>
    <xdr:sp macro="" textlink="">
      <xdr:nvSpPr>
        <xdr:cNvPr id="93" name="楕円 92">
          <a:extLst>
            <a:ext uri="{FF2B5EF4-FFF2-40B4-BE49-F238E27FC236}">
              <a16:creationId xmlns:a16="http://schemas.microsoft.com/office/drawing/2014/main" id="{866B7859-6D4E-43D8-A3E6-208973403D21}"/>
            </a:ext>
          </a:extLst>
        </xdr:cNvPr>
        <xdr:cNvSpPr/>
      </xdr:nvSpPr>
      <xdr:spPr>
        <a:xfrm>
          <a:off x="1968500" y="1040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131445</xdr:rowOff>
    </xdr:from>
    <xdr:to>
      <xdr:col>15</xdr:col>
      <xdr:colOff>50800</xdr:colOff>
      <xdr:row>60</xdr:row>
      <xdr:rowOff>169545</xdr:rowOff>
    </xdr:to>
    <xdr:cxnSp macro="">
      <xdr:nvCxnSpPr>
        <xdr:cNvPr id="94" name="直線コネクタ 93">
          <a:extLst>
            <a:ext uri="{FF2B5EF4-FFF2-40B4-BE49-F238E27FC236}">
              <a16:creationId xmlns:a16="http://schemas.microsoft.com/office/drawing/2014/main" id="{FA472C1D-D354-419E-9017-96C4723C28CB}"/>
            </a:ext>
          </a:extLst>
        </xdr:cNvPr>
        <xdr:cNvCxnSpPr/>
      </xdr:nvCxnSpPr>
      <xdr:spPr>
        <a:xfrm flipV="1">
          <a:off x="2019300" y="104184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129557</xdr:rowOff>
    </xdr:from>
    <xdr:ext cx="405111" cy="259045"/>
    <xdr:sp macro="" textlink="">
      <xdr:nvSpPr>
        <xdr:cNvPr id="95" name="n_1mainValue【体育館・プール】&#10;有形固定資産減価償却率">
          <a:extLst>
            <a:ext uri="{FF2B5EF4-FFF2-40B4-BE49-F238E27FC236}">
              <a16:creationId xmlns:a16="http://schemas.microsoft.com/office/drawing/2014/main" id="{00358929-EA0C-4894-9E81-9C95B3C32C02}"/>
            </a:ext>
          </a:extLst>
        </xdr:cNvPr>
        <xdr:cNvSpPr txBox="1"/>
      </xdr:nvSpPr>
      <xdr:spPr>
        <a:xfrm>
          <a:off x="3582044" y="1041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1922</xdr:rowOff>
    </xdr:from>
    <xdr:ext cx="405111" cy="259045"/>
    <xdr:sp macro="" textlink="">
      <xdr:nvSpPr>
        <xdr:cNvPr id="96" name="n_2mainValue【体育館・プール】&#10;有形固定資産減価償却率">
          <a:extLst>
            <a:ext uri="{FF2B5EF4-FFF2-40B4-BE49-F238E27FC236}">
              <a16:creationId xmlns:a16="http://schemas.microsoft.com/office/drawing/2014/main" id="{DA8D9E12-A85E-45AE-A236-870EC9F6B185}"/>
            </a:ext>
          </a:extLst>
        </xdr:cNvPr>
        <xdr:cNvSpPr txBox="1"/>
      </xdr:nvSpPr>
      <xdr:spPr>
        <a:xfrm>
          <a:off x="2705744" y="1046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40022</xdr:rowOff>
    </xdr:from>
    <xdr:ext cx="405111" cy="259045"/>
    <xdr:sp macro="" textlink="">
      <xdr:nvSpPr>
        <xdr:cNvPr id="97" name="n_3mainValue【体育館・プール】&#10;有形固定資産減価償却率">
          <a:extLst>
            <a:ext uri="{FF2B5EF4-FFF2-40B4-BE49-F238E27FC236}">
              <a16:creationId xmlns:a16="http://schemas.microsoft.com/office/drawing/2014/main" id="{3D5E66DA-8980-4270-97AD-FED1F9169BBE}"/>
            </a:ext>
          </a:extLst>
        </xdr:cNvPr>
        <xdr:cNvSpPr txBox="1"/>
      </xdr:nvSpPr>
      <xdr:spPr>
        <a:xfrm>
          <a:off x="1816744" y="1049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8" name="正方形/長方形 97">
          <a:extLst>
            <a:ext uri="{FF2B5EF4-FFF2-40B4-BE49-F238E27FC236}">
              <a16:creationId xmlns:a16="http://schemas.microsoft.com/office/drawing/2014/main" id="{B8FAF8FA-EB76-4352-BB9F-B377953E007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9" name="正方形/長方形 98">
          <a:extLst>
            <a:ext uri="{FF2B5EF4-FFF2-40B4-BE49-F238E27FC236}">
              <a16:creationId xmlns:a16="http://schemas.microsoft.com/office/drawing/2014/main" id="{A1948AAA-434D-4F91-8D88-BCDED54FF69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0" name="正方形/長方形 99">
          <a:extLst>
            <a:ext uri="{FF2B5EF4-FFF2-40B4-BE49-F238E27FC236}">
              <a16:creationId xmlns:a16="http://schemas.microsoft.com/office/drawing/2014/main" id="{9A4B57CA-E624-43B2-A694-07740D21F89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1" name="正方形/長方形 100">
          <a:extLst>
            <a:ext uri="{FF2B5EF4-FFF2-40B4-BE49-F238E27FC236}">
              <a16:creationId xmlns:a16="http://schemas.microsoft.com/office/drawing/2014/main" id="{654D34BE-6C10-44D9-AC71-20ED2DA23D4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2" name="正方形/長方形 101">
          <a:extLst>
            <a:ext uri="{FF2B5EF4-FFF2-40B4-BE49-F238E27FC236}">
              <a16:creationId xmlns:a16="http://schemas.microsoft.com/office/drawing/2014/main" id="{F9D9E135-20ED-45AF-9435-0AD8C15CC4A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3" name="正方形/長方形 102">
          <a:extLst>
            <a:ext uri="{FF2B5EF4-FFF2-40B4-BE49-F238E27FC236}">
              <a16:creationId xmlns:a16="http://schemas.microsoft.com/office/drawing/2014/main" id="{8D73CFB4-D616-41A6-A902-B6B7AB1F91E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4" name="正方形/長方形 103">
          <a:extLst>
            <a:ext uri="{FF2B5EF4-FFF2-40B4-BE49-F238E27FC236}">
              <a16:creationId xmlns:a16="http://schemas.microsoft.com/office/drawing/2014/main" id="{6B72B5F1-CE2B-4BF5-BCCE-13DFD8FED5B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5" name="正方形/長方形 104">
          <a:extLst>
            <a:ext uri="{FF2B5EF4-FFF2-40B4-BE49-F238E27FC236}">
              <a16:creationId xmlns:a16="http://schemas.microsoft.com/office/drawing/2014/main" id="{1E21558C-D5D9-4637-BCD3-E7F4E1759BF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6" name="テキスト ボックス 105">
          <a:extLst>
            <a:ext uri="{FF2B5EF4-FFF2-40B4-BE49-F238E27FC236}">
              <a16:creationId xmlns:a16="http://schemas.microsoft.com/office/drawing/2014/main" id="{98FF31BF-F9F7-43E1-9809-1119AAA0DAE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7" name="直線コネクタ 106">
          <a:extLst>
            <a:ext uri="{FF2B5EF4-FFF2-40B4-BE49-F238E27FC236}">
              <a16:creationId xmlns:a16="http://schemas.microsoft.com/office/drawing/2014/main" id="{36A5A7DB-E79A-4AD9-94B5-E6FB9CDD1BB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08" name="直線コネクタ 107">
          <a:extLst>
            <a:ext uri="{FF2B5EF4-FFF2-40B4-BE49-F238E27FC236}">
              <a16:creationId xmlns:a16="http://schemas.microsoft.com/office/drawing/2014/main" id="{A45489FB-95FE-499D-9AD2-56D9B3A2C0B5}"/>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09" name="テキスト ボックス 108">
          <a:extLst>
            <a:ext uri="{FF2B5EF4-FFF2-40B4-BE49-F238E27FC236}">
              <a16:creationId xmlns:a16="http://schemas.microsoft.com/office/drawing/2014/main" id="{4303A780-FACE-403C-A9F3-156654487FF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0" name="直線コネクタ 109">
          <a:extLst>
            <a:ext uri="{FF2B5EF4-FFF2-40B4-BE49-F238E27FC236}">
              <a16:creationId xmlns:a16="http://schemas.microsoft.com/office/drawing/2014/main" id="{0BC27044-CC15-4822-9634-A530EFA5D69E}"/>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11" name="テキスト ボックス 110">
          <a:extLst>
            <a:ext uri="{FF2B5EF4-FFF2-40B4-BE49-F238E27FC236}">
              <a16:creationId xmlns:a16="http://schemas.microsoft.com/office/drawing/2014/main" id="{B76ACEAD-06C4-4F0C-9639-49A2D8346938}"/>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12" name="直線コネクタ 111">
          <a:extLst>
            <a:ext uri="{FF2B5EF4-FFF2-40B4-BE49-F238E27FC236}">
              <a16:creationId xmlns:a16="http://schemas.microsoft.com/office/drawing/2014/main" id="{552FD74B-007A-475A-ABF0-197921EDCD85}"/>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13" name="テキスト ボックス 112">
          <a:extLst>
            <a:ext uri="{FF2B5EF4-FFF2-40B4-BE49-F238E27FC236}">
              <a16:creationId xmlns:a16="http://schemas.microsoft.com/office/drawing/2014/main" id="{F5998924-CBF0-45F2-89DF-CE4A9CC778C1}"/>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14" name="直線コネクタ 113">
          <a:extLst>
            <a:ext uri="{FF2B5EF4-FFF2-40B4-BE49-F238E27FC236}">
              <a16:creationId xmlns:a16="http://schemas.microsoft.com/office/drawing/2014/main" id="{D15B3A3C-6807-43C5-988A-CA2CEDD20BE5}"/>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15" name="テキスト ボックス 114">
          <a:extLst>
            <a:ext uri="{FF2B5EF4-FFF2-40B4-BE49-F238E27FC236}">
              <a16:creationId xmlns:a16="http://schemas.microsoft.com/office/drawing/2014/main" id="{D81C7269-334E-423C-9121-AB0475B5FE3A}"/>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16" name="直線コネクタ 115">
          <a:extLst>
            <a:ext uri="{FF2B5EF4-FFF2-40B4-BE49-F238E27FC236}">
              <a16:creationId xmlns:a16="http://schemas.microsoft.com/office/drawing/2014/main" id="{3F577191-E7CC-49EA-B872-3190C7779BFA}"/>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17" name="テキスト ボックス 116">
          <a:extLst>
            <a:ext uri="{FF2B5EF4-FFF2-40B4-BE49-F238E27FC236}">
              <a16:creationId xmlns:a16="http://schemas.microsoft.com/office/drawing/2014/main" id="{E6B5EEDB-2C4A-434F-ADED-9E539D0241AF}"/>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18" name="直線コネクタ 117">
          <a:extLst>
            <a:ext uri="{FF2B5EF4-FFF2-40B4-BE49-F238E27FC236}">
              <a16:creationId xmlns:a16="http://schemas.microsoft.com/office/drawing/2014/main" id="{5EAC0B56-686F-4732-B613-3AAEB9C98218}"/>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70049</xdr:rowOff>
    </xdr:from>
    <xdr:ext cx="531299" cy="259045"/>
    <xdr:sp macro="" textlink="">
      <xdr:nvSpPr>
        <xdr:cNvPr id="119" name="テキスト ボックス 118">
          <a:extLst>
            <a:ext uri="{FF2B5EF4-FFF2-40B4-BE49-F238E27FC236}">
              <a16:creationId xmlns:a16="http://schemas.microsoft.com/office/drawing/2014/main" id="{3425159E-27B7-4144-BBBF-9E9FDC9B7DEB}"/>
            </a:ext>
          </a:extLst>
        </xdr:cNvPr>
        <xdr:cNvSpPr txBox="1"/>
      </xdr:nvSpPr>
      <xdr:spPr>
        <a:xfrm>
          <a:off x="6072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0" name="直線コネクタ 119">
          <a:extLst>
            <a:ext uri="{FF2B5EF4-FFF2-40B4-BE49-F238E27FC236}">
              <a16:creationId xmlns:a16="http://schemas.microsoft.com/office/drawing/2014/main" id="{D6CA4DA3-5744-4EEB-876E-EC124C450C4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1" name="テキスト ボックス 120">
          <a:extLst>
            <a:ext uri="{FF2B5EF4-FFF2-40B4-BE49-F238E27FC236}">
              <a16:creationId xmlns:a16="http://schemas.microsoft.com/office/drawing/2014/main" id="{89BBFD7B-5C2B-4643-9CCA-1234624951C9}"/>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2" name="【体育館・プール】&#10;一人当たり面積グラフ枠">
          <a:extLst>
            <a:ext uri="{FF2B5EF4-FFF2-40B4-BE49-F238E27FC236}">
              <a16:creationId xmlns:a16="http://schemas.microsoft.com/office/drawing/2014/main" id="{E10FF790-1765-440B-AD85-1A11BF37403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91766</xdr:rowOff>
    </xdr:from>
    <xdr:to>
      <xdr:col>54</xdr:col>
      <xdr:colOff>189865</xdr:colOff>
      <xdr:row>64</xdr:row>
      <xdr:rowOff>110708</xdr:rowOff>
    </xdr:to>
    <xdr:cxnSp macro="">
      <xdr:nvCxnSpPr>
        <xdr:cNvPr id="123" name="直線コネクタ 122">
          <a:extLst>
            <a:ext uri="{FF2B5EF4-FFF2-40B4-BE49-F238E27FC236}">
              <a16:creationId xmlns:a16="http://schemas.microsoft.com/office/drawing/2014/main" id="{81069A86-797B-4414-B5F9-BBEE2A3CB07D}"/>
            </a:ext>
          </a:extLst>
        </xdr:cNvPr>
        <xdr:cNvCxnSpPr/>
      </xdr:nvCxnSpPr>
      <xdr:spPr>
        <a:xfrm flipV="1">
          <a:off x="10476865" y="9521516"/>
          <a:ext cx="0" cy="1561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114535</xdr:rowOff>
    </xdr:from>
    <xdr:ext cx="469744" cy="259045"/>
    <xdr:sp macro="" textlink="">
      <xdr:nvSpPr>
        <xdr:cNvPr id="124" name="【体育館・プール】&#10;一人当たり面積最小値テキスト">
          <a:extLst>
            <a:ext uri="{FF2B5EF4-FFF2-40B4-BE49-F238E27FC236}">
              <a16:creationId xmlns:a16="http://schemas.microsoft.com/office/drawing/2014/main" id="{EB34B654-6D8F-4825-8E03-86B48DCBC0F2}"/>
            </a:ext>
          </a:extLst>
        </xdr:cNvPr>
        <xdr:cNvSpPr txBox="1"/>
      </xdr:nvSpPr>
      <xdr:spPr>
        <a:xfrm>
          <a:off x="10515600" y="11087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110708</xdr:rowOff>
    </xdr:from>
    <xdr:to>
      <xdr:col>55</xdr:col>
      <xdr:colOff>88900</xdr:colOff>
      <xdr:row>64</xdr:row>
      <xdr:rowOff>110708</xdr:rowOff>
    </xdr:to>
    <xdr:cxnSp macro="">
      <xdr:nvCxnSpPr>
        <xdr:cNvPr id="125" name="直線コネクタ 124">
          <a:extLst>
            <a:ext uri="{FF2B5EF4-FFF2-40B4-BE49-F238E27FC236}">
              <a16:creationId xmlns:a16="http://schemas.microsoft.com/office/drawing/2014/main" id="{1C492FEE-152D-4FB6-814E-C90B6C96BF11}"/>
            </a:ext>
          </a:extLst>
        </xdr:cNvPr>
        <xdr:cNvCxnSpPr/>
      </xdr:nvCxnSpPr>
      <xdr:spPr>
        <a:xfrm>
          <a:off x="10388600" y="11083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38443</xdr:rowOff>
    </xdr:from>
    <xdr:ext cx="469744" cy="259045"/>
    <xdr:sp macro="" textlink="">
      <xdr:nvSpPr>
        <xdr:cNvPr id="126" name="【体育館・プール】&#10;一人当たり面積最大値テキスト">
          <a:extLst>
            <a:ext uri="{FF2B5EF4-FFF2-40B4-BE49-F238E27FC236}">
              <a16:creationId xmlns:a16="http://schemas.microsoft.com/office/drawing/2014/main" id="{7F23FAF9-128A-4B98-B97A-484203B2FC7F}"/>
            </a:ext>
          </a:extLst>
        </xdr:cNvPr>
        <xdr:cNvSpPr txBox="1"/>
      </xdr:nvSpPr>
      <xdr:spPr>
        <a:xfrm>
          <a:off x="10515600" y="9296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91766</xdr:rowOff>
    </xdr:from>
    <xdr:to>
      <xdr:col>55</xdr:col>
      <xdr:colOff>88900</xdr:colOff>
      <xdr:row>55</xdr:row>
      <xdr:rowOff>91766</xdr:rowOff>
    </xdr:to>
    <xdr:cxnSp macro="">
      <xdr:nvCxnSpPr>
        <xdr:cNvPr id="127" name="直線コネクタ 126">
          <a:extLst>
            <a:ext uri="{FF2B5EF4-FFF2-40B4-BE49-F238E27FC236}">
              <a16:creationId xmlns:a16="http://schemas.microsoft.com/office/drawing/2014/main" id="{F600207A-DE20-49CD-8BCF-A1B0F06A6106}"/>
            </a:ext>
          </a:extLst>
        </xdr:cNvPr>
        <xdr:cNvCxnSpPr/>
      </xdr:nvCxnSpPr>
      <xdr:spPr>
        <a:xfrm>
          <a:off x="10388600" y="9521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60868</xdr:rowOff>
    </xdr:from>
    <xdr:ext cx="469744" cy="259045"/>
    <xdr:sp macro="" textlink="">
      <xdr:nvSpPr>
        <xdr:cNvPr id="128" name="【体育館・プール】&#10;一人当たり面積平均値テキスト">
          <a:extLst>
            <a:ext uri="{FF2B5EF4-FFF2-40B4-BE49-F238E27FC236}">
              <a16:creationId xmlns:a16="http://schemas.microsoft.com/office/drawing/2014/main" id="{0F203DEC-BBE9-4C60-9A30-5FF1867621E7}"/>
            </a:ext>
          </a:extLst>
        </xdr:cNvPr>
        <xdr:cNvSpPr txBox="1"/>
      </xdr:nvSpPr>
      <xdr:spPr>
        <a:xfrm>
          <a:off x="10515600" y="10862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82441</xdr:rowOff>
    </xdr:from>
    <xdr:to>
      <xdr:col>55</xdr:col>
      <xdr:colOff>50800</xdr:colOff>
      <xdr:row>64</xdr:row>
      <xdr:rowOff>12591</xdr:rowOff>
    </xdr:to>
    <xdr:sp macro="" textlink="">
      <xdr:nvSpPr>
        <xdr:cNvPr id="129" name="フローチャート: 判断 128">
          <a:extLst>
            <a:ext uri="{FF2B5EF4-FFF2-40B4-BE49-F238E27FC236}">
              <a16:creationId xmlns:a16="http://schemas.microsoft.com/office/drawing/2014/main" id="{3BDC45B9-4918-487B-962B-13A6C5093C2D}"/>
            </a:ext>
          </a:extLst>
        </xdr:cNvPr>
        <xdr:cNvSpPr/>
      </xdr:nvSpPr>
      <xdr:spPr>
        <a:xfrm>
          <a:off x="10426700" y="10883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79828</xdr:rowOff>
    </xdr:from>
    <xdr:to>
      <xdr:col>50</xdr:col>
      <xdr:colOff>165100</xdr:colOff>
      <xdr:row>64</xdr:row>
      <xdr:rowOff>9978</xdr:rowOff>
    </xdr:to>
    <xdr:sp macro="" textlink="">
      <xdr:nvSpPr>
        <xdr:cNvPr id="130" name="フローチャート: 判断 129">
          <a:extLst>
            <a:ext uri="{FF2B5EF4-FFF2-40B4-BE49-F238E27FC236}">
              <a16:creationId xmlns:a16="http://schemas.microsoft.com/office/drawing/2014/main" id="{24129847-0855-4471-9091-FD5D6FD94853}"/>
            </a:ext>
          </a:extLst>
        </xdr:cNvPr>
        <xdr:cNvSpPr/>
      </xdr:nvSpPr>
      <xdr:spPr>
        <a:xfrm>
          <a:off x="9588500" y="10881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64</xdr:row>
      <xdr:rowOff>1105</xdr:rowOff>
    </xdr:from>
    <xdr:ext cx="469744" cy="259045"/>
    <xdr:sp macro="" textlink="">
      <xdr:nvSpPr>
        <xdr:cNvPr id="131" name="n_1aveValue【体育館・プール】&#10;一人当たり面積">
          <a:extLst>
            <a:ext uri="{FF2B5EF4-FFF2-40B4-BE49-F238E27FC236}">
              <a16:creationId xmlns:a16="http://schemas.microsoft.com/office/drawing/2014/main" id="{282C5147-8AB0-45BE-AC80-8D654BA1DA13}"/>
            </a:ext>
          </a:extLst>
        </xdr:cNvPr>
        <xdr:cNvSpPr txBox="1"/>
      </xdr:nvSpPr>
      <xdr:spPr>
        <a:xfrm>
          <a:off x="9391727" y="10973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75747</xdr:rowOff>
    </xdr:from>
    <xdr:to>
      <xdr:col>46</xdr:col>
      <xdr:colOff>38100</xdr:colOff>
      <xdr:row>64</xdr:row>
      <xdr:rowOff>5897</xdr:rowOff>
    </xdr:to>
    <xdr:sp macro="" textlink="">
      <xdr:nvSpPr>
        <xdr:cNvPr id="132" name="フローチャート: 判断 131">
          <a:extLst>
            <a:ext uri="{FF2B5EF4-FFF2-40B4-BE49-F238E27FC236}">
              <a16:creationId xmlns:a16="http://schemas.microsoft.com/office/drawing/2014/main" id="{FB13851D-89FC-44E5-9E2C-323719AF70A0}"/>
            </a:ext>
          </a:extLst>
        </xdr:cNvPr>
        <xdr:cNvSpPr/>
      </xdr:nvSpPr>
      <xdr:spPr>
        <a:xfrm>
          <a:off x="8699500" y="1087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63</xdr:row>
      <xdr:rowOff>168474</xdr:rowOff>
    </xdr:from>
    <xdr:ext cx="469744" cy="259045"/>
    <xdr:sp macro="" textlink="">
      <xdr:nvSpPr>
        <xdr:cNvPr id="133" name="n_2aveValue【体育館・プール】&#10;一人当たり面積">
          <a:extLst>
            <a:ext uri="{FF2B5EF4-FFF2-40B4-BE49-F238E27FC236}">
              <a16:creationId xmlns:a16="http://schemas.microsoft.com/office/drawing/2014/main" id="{ABB39F15-C024-47FA-B2B3-77EAE5B434E0}"/>
            </a:ext>
          </a:extLst>
        </xdr:cNvPr>
        <xdr:cNvSpPr txBox="1"/>
      </xdr:nvSpPr>
      <xdr:spPr>
        <a:xfrm>
          <a:off x="8515427" y="10969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63</xdr:row>
      <xdr:rowOff>104974</xdr:rowOff>
    </xdr:from>
    <xdr:to>
      <xdr:col>41</xdr:col>
      <xdr:colOff>101600</xdr:colOff>
      <xdr:row>64</xdr:row>
      <xdr:rowOff>35124</xdr:rowOff>
    </xdr:to>
    <xdr:sp macro="" textlink="">
      <xdr:nvSpPr>
        <xdr:cNvPr id="134" name="フローチャート: 判断 133">
          <a:extLst>
            <a:ext uri="{FF2B5EF4-FFF2-40B4-BE49-F238E27FC236}">
              <a16:creationId xmlns:a16="http://schemas.microsoft.com/office/drawing/2014/main" id="{14FD804B-DEA6-4127-86E5-98DE0EE35CB9}"/>
            </a:ext>
          </a:extLst>
        </xdr:cNvPr>
        <xdr:cNvSpPr/>
      </xdr:nvSpPr>
      <xdr:spPr>
        <a:xfrm>
          <a:off x="7810500" y="1090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64</xdr:row>
      <xdr:rowOff>26251</xdr:rowOff>
    </xdr:from>
    <xdr:ext cx="469744" cy="259045"/>
    <xdr:sp macro="" textlink="">
      <xdr:nvSpPr>
        <xdr:cNvPr id="135" name="n_3aveValue【体育館・プール】&#10;一人当たり面積">
          <a:extLst>
            <a:ext uri="{FF2B5EF4-FFF2-40B4-BE49-F238E27FC236}">
              <a16:creationId xmlns:a16="http://schemas.microsoft.com/office/drawing/2014/main" id="{64AB84CE-806E-4D62-ADD8-47B7FCFF1514}"/>
            </a:ext>
          </a:extLst>
        </xdr:cNvPr>
        <xdr:cNvSpPr txBox="1"/>
      </xdr:nvSpPr>
      <xdr:spPr>
        <a:xfrm>
          <a:off x="7626427" y="10999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6" name="テキスト ボックス 135">
          <a:extLst>
            <a:ext uri="{FF2B5EF4-FFF2-40B4-BE49-F238E27FC236}">
              <a16:creationId xmlns:a16="http://schemas.microsoft.com/office/drawing/2014/main" id="{3B817486-5FB2-4954-B365-BDE38959442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7" name="テキスト ボックス 136">
          <a:extLst>
            <a:ext uri="{FF2B5EF4-FFF2-40B4-BE49-F238E27FC236}">
              <a16:creationId xmlns:a16="http://schemas.microsoft.com/office/drawing/2014/main" id="{636212DC-2972-4120-9775-B84690ED1D7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id="{C7BA0E2A-167C-4DF2-90F4-713B6548246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845DCF09-C4A3-413B-AC51-BC87D7ACF3A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5A7EF3E2-A707-47F4-AED3-56083B2AB0F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151837</xdr:rowOff>
    </xdr:from>
    <xdr:to>
      <xdr:col>50</xdr:col>
      <xdr:colOff>165100</xdr:colOff>
      <xdr:row>63</xdr:row>
      <xdr:rowOff>81987</xdr:rowOff>
    </xdr:to>
    <xdr:sp macro="" textlink="">
      <xdr:nvSpPr>
        <xdr:cNvPr id="141" name="楕円 140">
          <a:extLst>
            <a:ext uri="{FF2B5EF4-FFF2-40B4-BE49-F238E27FC236}">
              <a16:creationId xmlns:a16="http://schemas.microsoft.com/office/drawing/2014/main" id="{0D60B278-F74B-415F-BBDE-4A48A74E255D}"/>
            </a:ext>
          </a:extLst>
        </xdr:cNvPr>
        <xdr:cNvSpPr/>
      </xdr:nvSpPr>
      <xdr:spPr>
        <a:xfrm>
          <a:off x="9588500" y="1078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159676</xdr:rowOff>
    </xdr:from>
    <xdr:to>
      <xdr:col>46</xdr:col>
      <xdr:colOff>38100</xdr:colOff>
      <xdr:row>63</xdr:row>
      <xdr:rowOff>89826</xdr:rowOff>
    </xdr:to>
    <xdr:sp macro="" textlink="">
      <xdr:nvSpPr>
        <xdr:cNvPr id="142" name="楕円 141">
          <a:extLst>
            <a:ext uri="{FF2B5EF4-FFF2-40B4-BE49-F238E27FC236}">
              <a16:creationId xmlns:a16="http://schemas.microsoft.com/office/drawing/2014/main" id="{C0D8B053-DA9D-4643-83A8-A0492EC79FEE}"/>
            </a:ext>
          </a:extLst>
        </xdr:cNvPr>
        <xdr:cNvSpPr/>
      </xdr:nvSpPr>
      <xdr:spPr>
        <a:xfrm>
          <a:off x="8699500" y="1078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31187</xdr:rowOff>
    </xdr:from>
    <xdr:to>
      <xdr:col>50</xdr:col>
      <xdr:colOff>114300</xdr:colOff>
      <xdr:row>63</xdr:row>
      <xdr:rowOff>39026</xdr:rowOff>
    </xdr:to>
    <xdr:cxnSp macro="">
      <xdr:nvCxnSpPr>
        <xdr:cNvPr id="143" name="直線コネクタ 142">
          <a:extLst>
            <a:ext uri="{FF2B5EF4-FFF2-40B4-BE49-F238E27FC236}">
              <a16:creationId xmlns:a16="http://schemas.microsoft.com/office/drawing/2014/main" id="{4DE632C1-B26C-4244-B11D-8CD294947E4B}"/>
            </a:ext>
          </a:extLst>
        </xdr:cNvPr>
        <xdr:cNvCxnSpPr/>
      </xdr:nvCxnSpPr>
      <xdr:spPr>
        <a:xfrm flipV="1">
          <a:off x="8750300" y="10832537"/>
          <a:ext cx="889000" cy="7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166207</xdr:rowOff>
    </xdr:from>
    <xdr:to>
      <xdr:col>41</xdr:col>
      <xdr:colOff>101600</xdr:colOff>
      <xdr:row>63</xdr:row>
      <xdr:rowOff>96357</xdr:rowOff>
    </xdr:to>
    <xdr:sp macro="" textlink="">
      <xdr:nvSpPr>
        <xdr:cNvPr id="144" name="楕円 143">
          <a:extLst>
            <a:ext uri="{FF2B5EF4-FFF2-40B4-BE49-F238E27FC236}">
              <a16:creationId xmlns:a16="http://schemas.microsoft.com/office/drawing/2014/main" id="{9C02FAB1-6ABD-4722-83D0-A7ADCB4931EE}"/>
            </a:ext>
          </a:extLst>
        </xdr:cNvPr>
        <xdr:cNvSpPr/>
      </xdr:nvSpPr>
      <xdr:spPr>
        <a:xfrm>
          <a:off x="7810500" y="1079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39026</xdr:rowOff>
    </xdr:from>
    <xdr:to>
      <xdr:col>45</xdr:col>
      <xdr:colOff>177800</xdr:colOff>
      <xdr:row>63</xdr:row>
      <xdr:rowOff>45557</xdr:rowOff>
    </xdr:to>
    <xdr:cxnSp macro="">
      <xdr:nvCxnSpPr>
        <xdr:cNvPr id="145" name="直線コネクタ 144">
          <a:extLst>
            <a:ext uri="{FF2B5EF4-FFF2-40B4-BE49-F238E27FC236}">
              <a16:creationId xmlns:a16="http://schemas.microsoft.com/office/drawing/2014/main" id="{31856BA4-A5D1-4837-9664-F6FB4B41C183}"/>
            </a:ext>
          </a:extLst>
        </xdr:cNvPr>
        <xdr:cNvCxnSpPr/>
      </xdr:nvCxnSpPr>
      <xdr:spPr>
        <a:xfrm flipV="1">
          <a:off x="7861300" y="1084037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98514</xdr:rowOff>
    </xdr:from>
    <xdr:ext cx="469744" cy="259045"/>
    <xdr:sp macro="" textlink="">
      <xdr:nvSpPr>
        <xdr:cNvPr id="146" name="n_1mainValue【体育館・プール】&#10;一人当たり面積">
          <a:extLst>
            <a:ext uri="{FF2B5EF4-FFF2-40B4-BE49-F238E27FC236}">
              <a16:creationId xmlns:a16="http://schemas.microsoft.com/office/drawing/2014/main" id="{150E745A-E086-444E-A13D-FC11184EA8CB}"/>
            </a:ext>
          </a:extLst>
        </xdr:cNvPr>
        <xdr:cNvSpPr txBox="1"/>
      </xdr:nvSpPr>
      <xdr:spPr>
        <a:xfrm>
          <a:off x="9391727" y="1055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106353</xdr:rowOff>
    </xdr:from>
    <xdr:ext cx="469744" cy="259045"/>
    <xdr:sp macro="" textlink="">
      <xdr:nvSpPr>
        <xdr:cNvPr id="147" name="n_2mainValue【体育館・プール】&#10;一人当たり面積">
          <a:extLst>
            <a:ext uri="{FF2B5EF4-FFF2-40B4-BE49-F238E27FC236}">
              <a16:creationId xmlns:a16="http://schemas.microsoft.com/office/drawing/2014/main" id="{C46079A0-11E2-457E-B26D-718C82469F27}"/>
            </a:ext>
          </a:extLst>
        </xdr:cNvPr>
        <xdr:cNvSpPr txBox="1"/>
      </xdr:nvSpPr>
      <xdr:spPr>
        <a:xfrm>
          <a:off x="8515427" y="10564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112884</xdr:rowOff>
    </xdr:from>
    <xdr:ext cx="469744" cy="259045"/>
    <xdr:sp macro="" textlink="">
      <xdr:nvSpPr>
        <xdr:cNvPr id="148" name="n_3mainValue【体育館・プール】&#10;一人当たり面積">
          <a:extLst>
            <a:ext uri="{FF2B5EF4-FFF2-40B4-BE49-F238E27FC236}">
              <a16:creationId xmlns:a16="http://schemas.microsoft.com/office/drawing/2014/main" id="{6033912E-7E16-4C40-8DB8-139B09543814}"/>
            </a:ext>
          </a:extLst>
        </xdr:cNvPr>
        <xdr:cNvSpPr txBox="1"/>
      </xdr:nvSpPr>
      <xdr:spPr>
        <a:xfrm>
          <a:off x="7626427" y="10571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9" name="正方形/長方形 148">
          <a:extLst>
            <a:ext uri="{FF2B5EF4-FFF2-40B4-BE49-F238E27FC236}">
              <a16:creationId xmlns:a16="http://schemas.microsoft.com/office/drawing/2014/main" id="{2AE52D1C-8FF3-4B20-A652-90FB8E8A11F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0" name="正方形/長方形 149">
          <a:extLst>
            <a:ext uri="{FF2B5EF4-FFF2-40B4-BE49-F238E27FC236}">
              <a16:creationId xmlns:a16="http://schemas.microsoft.com/office/drawing/2014/main" id="{A7E826E1-A9FF-417C-8B92-3151C84AB9A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1" name="正方形/長方形 150">
          <a:extLst>
            <a:ext uri="{FF2B5EF4-FFF2-40B4-BE49-F238E27FC236}">
              <a16:creationId xmlns:a16="http://schemas.microsoft.com/office/drawing/2014/main" id="{F12408B2-DD6D-482D-805C-81A8746C53D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2" name="正方形/長方形 151">
          <a:extLst>
            <a:ext uri="{FF2B5EF4-FFF2-40B4-BE49-F238E27FC236}">
              <a16:creationId xmlns:a16="http://schemas.microsoft.com/office/drawing/2014/main" id="{6A1B03A0-5D82-4CEE-9375-4C4A12E015A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3" name="正方形/長方形 152">
          <a:extLst>
            <a:ext uri="{FF2B5EF4-FFF2-40B4-BE49-F238E27FC236}">
              <a16:creationId xmlns:a16="http://schemas.microsoft.com/office/drawing/2014/main" id="{B59B543E-2284-4406-BAAF-4D86B48670A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4" name="正方形/長方形 153">
          <a:extLst>
            <a:ext uri="{FF2B5EF4-FFF2-40B4-BE49-F238E27FC236}">
              <a16:creationId xmlns:a16="http://schemas.microsoft.com/office/drawing/2014/main" id="{1D7A2ACA-7C48-4C88-BA7C-4A9CF31D90B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5" name="正方形/長方形 154">
          <a:extLst>
            <a:ext uri="{FF2B5EF4-FFF2-40B4-BE49-F238E27FC236}">
              <a16:creationId xmlns:a16="http://schemas.microsoft.com/office/drawing/2014/main" id="{7C839721-F818-413D-9E37-BFDACA6D56B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6" name="正方形/長方形 155">
          <a:extLst>
            <a:ext uri="{FF2B5EF4-FFF2-40B4-BE49-F238E27FC236}">
              <a16:creationId xmlns:a16="http://schemas.microsoft.com/office/drawing/2014/main" id="{4CB1BCF6-4812-47BF-8012-A02FED87715A}"/>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57" name="正方形/長方形 156">
          <a:extLst>
            <a:ext uri="{FF2B5EF4-FFF2-40B4-BE49-F238E27FC236}">
              <a16:creationId xmlns:a16="http://schemas.microsoft.com/office/drawing/2014/main" id="{9237F4BB-DDE8-4486-B84C-255D17DDBB4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58" name="正方形/長方形 157">
          <a:extLst>
            <a:ext uri="{FF2B5EF4-FFF2-40B4-BE49-F238E27FC236}">
              <a16:creationId xmlns:a16="http://schemas.microsoft.com/office/drawing/2014/main" id="{B03AE36B-3124-4BAD-A309-52ACDD917E5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59" name="正方形/長方形 158">
          <a:extLst>
            <a:ext uri="{FF2B5EF4-FFF2-40B4-BE49-F238E27FC236}">
              <a16:creationId xmlns:a16="http://schemas.microsoft.com/office/drawing/2014/main" id="{D7B7812D-3866-4A46-B29F-4CD91C1BCEE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60" name="正方形/長方形 159">
          <a:extLst>
            <a:ext uri="{FF2B5EF4-FFF2-40B4-BE49-F238E27FC236}">
              <a16:creationId xmlns:a16="http://schemas.microsoft.com/office/drawing/2014/main" id="{DA6E969E-22A5-4588-9470-42A29E8A3BE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61" name="正方形/長方形 160">
          <a:extLst>
            <a:ext uri="{FF2B5EF4-FFF2-40B4-BE49-F238E27FC236}">
              <a16:creationId xmlns:a16="http://schemas.microsoft.com/office/drawing/2014/main" id="{7D726BEE-5AB9-40AE-B904-2893068CF4D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62" name="正方形/長方形 161">
          <a:extLst>
            <a:ext uri="{FF2B5EF4-FFF2-40B4-BE49-F238E27FC236}">
              <a16:creationId xmlns:a16="http://schemas.microsoft.com/office/drawing/2014/main" id="{FB8C1175-99D7-40B8-87E9-54EC246D45A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63" name="正方形/長方形 162">
          <a:extLst>
            <a:ext uri="{FF2B5EF4-FFF2-40B4-BE49-F238E27FC236}">
              <a16:creationId xmlns:a16="http://schemas.microsoft.com/office/drawing/2014/main" id="{1C86F96A-956D-4D3D-9412-C454A97079C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64" name="正方形/長方形 163">
          <a:extLst>
            <a:ext uri="{FF2B5EF4-FFF2-40B4-BE49-F238E27FC236}">
              <a16:creationId xmlns:a16="http://schemas.microsoft.com/office/drawing/2014/main" id="{0BBCB904-790C-4CC5-8B53-A50C415F0F0F}"/>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65" name="正方形/長方形 164">
          <a:extLst>
            <a:ext uri="{FF2B5EF4-FFF2-40B4-BE49-F238E27FC236}">
              <a16:creationId xmlns:a16="http://schemas.microsoft.com/office/drawing/2014/main" id="{5EF7517D-F840-43F1-8420-EE2A15198B2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66" name="正方形/長方形 165">
          <a:extLst>
            <a:ext uri="{FF2B5EF4-FFF2-40B4-BE49-F238E27FC236}">
              <a16:creationId xmlns:a16="http://schemas.microsoft.com/office/drawing/2014/main" id="{B7BB4224-85D5-41F2-BB25-8633459F4E6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67" name="正方形/長方形 166">
          <a:extLst>
            <a:ext uri="{FF2B5EF4-FFF2-40B4-BE49-F238E27FC236}">
              <a16:creationId xmlns:a16="http://schemas.microsoft.com/office/drawing/2014/main" id="{ED41466C-2CA8-4532-9F72-2EF09C9A24F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68" name="正方形/長方形 167">
          <a:extLst>
            <a:ext uri="{FF2B5EF4-FFF2-40B4-BE49-F238E27FC236}">
              <a16:creationId xmlns:a16="http://schemas.microsoft.com/office/drawing/2014/main" id="{EA332720-4B79-424C-BE5D-A181454EB03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69" name="正方形/長方形 168">
          <a:extLst>
            <a:ext uri="{FF2B5EF4-FFF2-40B4-BE49-F238E27FC236}">
              <a16:creationId xmlns:a16="http://schemas.microsoft.com/office/drawing/2014/main" id="{54991B12-924E-474A-B51A-1DABF530272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70" name="正方形/長方形 169">
          <a:extLst>
            <a:ext uri="{FF2B5EF4-FFF2-40B4-BE49-F238E27FC236}">
              <a16:creationId xmlns:a16="http://schemas.microsoft.com/office/drawing/2014/main" id="{262FB50B-C7F9-4008-82D6-F3468344565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71" name="正方形/長方形 170">
          <a:extLst>
            <a:ext uri="{FF2B5EF4-FFF2-40B4-BE49-F238E27FC236}">
              <a16:creationId xmlns:a16="http://schemas.microsoft.com/office/drawing/2014/main" id="{C4E70094-901A-4F38-858A-0A5FF8816E4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72" name="正方形/長方形 171">
          <a:extLst>
            <a:ext uri="{FF2B5EF4-FFF2-40B4-BE49-F238E27FC236}">
              <a16:creationId xmlns:a16="http://schemas.microsoft.com/office/drawing/2014/main" id="{5AA64C59-C415-4B10-826A-EE4965C122A1}"/>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73" name="テキスト ボックス 172">
          <a:extLst>
            <a:ext uri="{FF2B5EF4-FFF2-40B4-BE49-F238E27FC236}">
              <a16:creationId xmlns:a16="http://schemas.microsoft.com/office/drawing/2014/main" id="{BFDF2A6F-58F5-4A61-8FC1-2CAC2D987B07}"/>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74" name="直線コネクタ 173">
          <a:extLst>
            <a:ext uri="{FF2B5EF4-FFF2-40B4-BE49-F238E27FC236}">
              <a16:creationId xmlns:a16="http://schemas.microsoft.com/office/drawing/2014/main" id="{B39EFAF4-6035-438B-9644-1CB97508F264}"/>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175" name="テキスト ボックス 174">
          <a:extLst>
            <a:ext uri="{FF2B5EF4-FFF2-40B4-BE49-F238E27FC236}">
              <a16:creationId xmlns:a16="http://schemas.microsoft.com/office/drawing/2014/main" id="{60EEF4E7-0425-437B-97FF-4BEBDB7E5605}"/>
            </a:ext>
          </a:extLst>
        </xdr:cNvPr>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176" name="直線コネクタ 175">
          <a:extLst>
            <a:ext uri="{FF2B5EF4-FFF2-40B4-BE49-F238E27FC236}">
              <a16:creationId xmlns:a16="http://schemas.microsoft.com/office/drawing/2014/main" id="{0BF8DA83-E000-4B6F-A150-EEA736A4BC13}"/>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177" name="テキスト ボックス 176">
          <a:extLst>
            <a:ext uri="{FF2B5EF4-FFF2-40B4-BE49-F238E27FC236}">
              <a16:creationId xmlns:a16="http://schemas.microsoft.com/office/drawing/2014/main" id="{80280A64-0641-477B-B119-E9B6381C38D5}"/>
            </a:ext>
          </a:extLst>
        </xdr:cNvPr>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178" name="直線コネクタ 177">
          <a:extLst>
            <a:ext uri="{FF2B5EF4-FFF2-40B4-BE49-F238E27FC236}">
              <a16:creationId xmlns:a16="http://schemas.microsoft.com/office/drawing/2014/main" id="{8AB11493-7E9C-4157-AD0B-886F43896677}"/>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179" name="テキスト ボックス 178">
          <a:extLst>
            <a:ext uri="{FF2B5EF4-FFF2-40B4-BE49-F238E27FC236}">
              <a16:creationId xmlns:a16="http://schemas.microsoft.com/office/drawing/2014/main" id="{8DDDB337-056D-4778-A8EF-675C2E1DD479}"/>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180" name="直線コネクタ 179">
          <a:extLst>
            <a:ext uri="{FF2B5EF4-FFF2-40B4-BE49-F238E27FC236}">
              <a16:creationId xmlns:a16="http://schemas.microsoft.com/office/drawing/2014/main" id="{03C50A13-B47B-42F5-840F-E6EE58BED517}"/>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181" name="テキスト ボックス 180">
          <a:extLst>
            <a:ext uri="{FF2B5EF4-FFF2-40B4-BE49-F238E27FC236}">
              <a16:creationId xmlns:a16="http://schemas.microsoft.com/office/drawing/2014/main" id="{CEC3BF7C-4619-4677-BD6D-2CD5C3605688}"/>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182" name="直線コネクタ 181">
          <a:extLst>
            <a:ext uri="{FF2B5EF4-FFF2-40B4-BE49-F238E27FC236}">
              <a16:creationId xmlns:a16="http://schemas.microsoft.com/office/drawing/2014/main" id="{D1DBB1A2-D54B-48AE-A20B-3854C771E5A6}"/>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105427</xdr:rowOff>
    </xdr:from>
    <xdr:ext cx="467179" cy="259045"/>
    <xdr:sp macro="" textlink="">
      <xdr:nvSpPr>
        <xdr:cNvPr id="183" name="テキスト ボックス 182">
          <a:extLst>
            <a:ext uri="{FF2B5EF4-FFF2-40B4-BE49-F238E27FC236}">
              <a16:creationId xmlns:a16="http://schemas.microsoft.com/office/drawing/2014/main" id="{6636F503-9D3F-442E-A5BD-1494A7930770}"/>
            </a:ext>
          </a:extLst>
        </xdr:cNvPr>
        <xdr:cNvSpPr txBox="1"/>
      </xdr:nvSpPr>
      <xdr:spPr>
        <a:xfrm>
          <a:off x="294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184" name="直線コネクタ 183">
          <a:extLst>
            <a:ext uri="{FF2B5EF4-FFF2-40B4-BE49-F238E27FC236}">
              <a16:creationId xmlns:a16="http://schemas.microsoft.com/office/drawing/2014/main" id="{51554D18-F309-49E0-829C-EB2CFD4F94E3}"/>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185" name="テキスト ボックス 184">
          <a:extLst>
            <a:ext uri="{FF2B5EF4-FFF2-40B4-BE49-F238E27FC236}">
              <a16:creationId xmlns:a16="http://schemas.microsoft.com/office/drawing/2014/main" id="{9950BCF0-2C1D-4771-89FC-62E73AAB9D36}"/>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186" name="【市民会館】&#10;有形固定資産減価償却率グラフ枠">
          <a:extLst>
            <a:ext uri="{FF2B5EF4-FFF2-40B4-BE49-F238E27FC236}">
              <a16:creationId xmlns:a16="http://schemas.microsoft.com/office/drawing/2014/main" id="{E1E76507-8E7D-40FF-BF85-B59A5CE4D5D9}"/>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108</xdr:row>
      <xdr:rowOff>156211</xdr:rowOff>
    </xdr:to>
    <xdr:cxnSp macro="">
      <xdr:nvCxnSpPr>
        <xdr:cNvPr id="187" name="直線コネクタ 186">
          <a:extLst>
            <a:ext uri="{FF2B5EF4-FFF2-40B4-BE49-F238E27FC236}">
              <a16:creationId xmlns:a16="http://schemas.microsoft.com/office/drawing/2014/main" id="{EAC69F85-8C6E-4CE4-A5C6-449C50AE7A99}"/>
            </a:ext>
          </a:extLst>
        </xdr:cNvPr>
        <xdr:cNvCxnSpPr/>
      </xdr:nvCxnSpPr>
      <xdr:spPr>
        <a:xfrm flipV="1">
          <a:off x="4634865" y="17221200"/>
          <a:ext cx="0" cy="1451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160038</xdr:rowOff>
    </xdr:from>
    <xdr:ext cx="405111" cy="259045"/>
    <xdr:sp macro="" textlink="">
      <xdr:nvSpPr>
        <xdr:cNvPr id="188" name="【市民会館】&#10;有形固定資産減価償却率最小値テキスト">
          <a:extLst>
            <a:ext uri="{FF2B5EF4-FFF2-40B4-BE49-F238E27FC236}">
              <a16:creationId xmlns:a16="http://schemas.microsoft.com/office/drawing/2014/main" id="{02BDBF6C-A8AC-4993-A947-72D82E3B4F3B}"/>
            </a:ext>
          </a:extLst>
        </xdr:cNvPr>
        <xdr:cNvSpPr txBox="1"/>
      </xdr:nvSpPr>
      <xdr:spPr>
        <a:xfrm>
          <a:off x="4673600" y="1867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156211</xdr:rowOff>
    </xdr:from>
    <xdr:to>
      <xdr:col>24</xdr:col>
      <xdr:colOff>152400</xdr:colOff>
      <xdr:row>108</xdr:row>
      <xdr:rowOff>156211</xdr:rowOff>
    </xdr:to>
    <xdr:cxnSp macro="">
      <xdr:nvCxnSpPr>
        <xdr:cNvPr id="189" name="直線コネクタ 188">
          <a:extLst>
            <a:ext uri="{FF2B5EF4-FFF2-40B4-BE49-F238E27FC236}">
              <a16:creationId xmlns:a16="http://schemas.microsoft.com/office/drawing/2014/main" id="{0FBB7F0B-79C4-492F-96F2-A49C9EF50135}"/>
            </a:ext>
          </a:extLst>
        </xdr:cNvPr>
        <xdr:cNvCxnSpPr/>
      </xdr:nvCxnSpPr>
      <xdr:spPr>
        <a:xfrm>
          <a:off x="4546600" y="1867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469744" cy="259045"/>
    <xdr:sp macro="" textlink="">
      <xdr:nvSpPr>
        <xdr:cNvPr id="190" name="【市民会館】&#10;有形固定資産減価償却率最大値テキスト">
          <a:extLst>
            <a:ext uri="{FF2B5EF4-FFF2-40B4-BE49-F238E27FC236}">
              <a16:creationId xmlns:a16="http://schemas.microsoft.com/office/drawing/2014/main" id="{A71C851C-B492-4252-9481-232B8A7E14D4}"/>
            </a:ext>
          </a:extLst>
        </xdr:cNvPr>
        <xdr:cNvSpPr txBox="1"/>
      </xdr:nvSpPr>
      <xdr:spPr>
        <a:xfrm>
          <a:off x="4673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191" name="直線コネクタ 190">
          <a:extLst>
            <a:ext uri="{FF2B5EF4-FFF2-40B4-BE49-F238E27FC236}">
              <a16:creationId xmlns:a16="http://schemas.microsoft.com/office/drawing/2014/main" id="{EC7D2DA0-781E-4BDF-8BD4-8EF3905F6BDA}"/>
            </a:ext>
          </a:extLst>
        </xdr:cNvPr>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154703</xdr:rowOff>
    </xdr:from>
    <xdr:ext cx="405111" cy="259045"/>
    <xdr:sp macro="" textlink="">
      <xdr:nvSpPr>
        <xdr:cNvPr id="192" name="【市民会館】&#10;有形固定資産減価償却率平均値テキスト">
          <a:extLst>
            <a:ext uri="{FF2B5EF4-FFF2-40B4-BE49-F238E27FC236}">
              <a16:creationId xmlns:a16="http://schemas.microsoft.com/office/drawing/2014/main" id="{95F75291-A7CF-4BAF-B9BE-99514B61EF22}"/>
            </a:ext>
          </a:extLst>
        </xdr:cNvPr>
        <xdr:cNvSpPr txBox="1"/>
      </xdr:nvSpPr>
      <xdr:spPr>
        <a:xfrm>
          <a:off x="4673600" y="181569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4826</xdr:rowOff>
    </xdr:from>
    <xdr:to>
      <xdr:col>24</xdr:col>
      <xdr:colOff>114300</xdr:colOff>
      <xdr:row>106</xdr:row>
      <xdr:rowOff>106426</xdr:rowOff>
    </xdr:to>
    <xdr:sp macro="" textlink="">
      <xdr:nvSpPr>
        <xdr:cNvPr id="193" name="フローチャート: 判断 192">
          <a:extLst>
            <a:ext uri="{FF2B5EF4-FFF2-40B4-BE49-F238E27FC236}">
              <a16:creationId xmlns:a16="http://schemas.microsoft.com/office/drawing/2014/main" id="{5B01682A-6F6A-4E27-B077-31C28BFDF9A8}"/>
            </a:ext>
          </a:extLst>
        </xdr:cNvPr>
        <xdr:cNvSpPr/>
      </xdr:nvSpPr>
      <xdr:spPr>
        <a:xfrm>
          <a:off x="4584700" y="1817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41402</xdr:rowOff>
    </xdr:from>
    <xdr:to>
      <xdr:col>20</xdr:col>
      <xdr:colOff>38100</xdr:colOff>
      <xdr:row>106</xdr:row>
      <xdr:rowOff>143002</xdr:rowOff>
    </xdr:to>
    <xdr:sp macro="" textlink="">
      <xdr:nvSpPr>
        <xdr:cNvPr id="194" name="フローチャート: 判断 193">
          <a:extLst>
            <a:ext uri="{FF2B5EF4-FFF2-40B4-BE49-F238E27FC236}">
              <a16:creationId xmlns:a16="http://schemas.microsoft.com/office/drawing/2014/main" id="{DD40D95C-4AD5-4434-B0EE-463E1A03FA03}"/>
            </a:ext>
          </a:extLst>
        </xdr:cNvPr>
        <xdr:cNvSpPr/>
      </xdr:nvSpPr>
      <xdr:spPr>
        <a:xfrm>
          <a:off x="3746500" y="1821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106</xdr:row>
      <xdr:rowOff>134129</xdr:rowOff>
    </xdr:from>
    <xdr:ext cx="405111" cy="259045"/>
    <xdr:sp macro="" textlink="">
      <xdr:nvSpPr>
        <xdr:cNvPr id="195" name="n_1aveValue【市民会館】&#10;有形固定資産減価償却率">
          <a:extLst>
            <a:ext uri="{FF2B5EF4-FFF2-40B4-BE49-F238E27FC236}">
              <a16:creationId xmlns:a16="http://schemas.microsoft.com/office/drawing/2014/main" id="{09F5759E-D1B0-42D5-B721-1F2CEEB961F7}"/>
            </a:ext>
          </a:extLst>
        </xdr:cNvPr>
        <xdr:cNvSpPr txBox="1"/>
      </xdr:nvSpPr>
      <xdr:spPr>
        <a:xfrm>
          <a:off x="3582044" y="18307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106</xdr:row>
      <xdr:rowOff>29972</xdr:rowOff>
    </xdr:from>
    <xdr:to>
      <xdr:col>15</xdr:col>
      <xdr:colOff>101600</xdr:colOff>
      <xdr:row>106</xdr:row>
      <xdr:rowOff>131572</xdr:rowOff>
    </xdr:to>
    <xdr:sp macro="" textlink="">
      <xdr:nvSpPr>
        <xdr:cNvPr id="196" name="フローチャート: 判断 195">
          <a:extLst>
            <a:ext uri="{FF2B5EF4-FFF2-40B4-BE49-F238E27FC236}">
              <a16:creationId xmlns:a16="http://schemas.microsoft.com/office/drawing/2014/main" id="{720BBB6E-DECE-4E76-B9F9-377856020B79}"/>
            </a:ext>
          </a:extLst>
        </xdr:cNvPr>
        <xdr:cNvSpPr/>
      </xdr:nvSpPr>
      <xdr:spPr>
        <a:xfrm>
          <a:off x="2857500" y="1820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106</xdr:row>
      <xdr:rowOff>122699</xdr:rowOff>
    </xdr:from>
    <xdr:ext cx="405111" cy="259045"/>
    <xdr:sp macro="" textlink="">
      <xdr:nvSpPr>
        <xdr:cNvPr id="197" name="n_2aveValue【市民会館】&#10;有形固定資産減価償却率">
          <a:extLst>
            <a:ext uri="{FF2B5EF4-FFF2-40B4-BE49-F238E27FC236}">
              <a16:creationId xmlns:a16="http://schemas.microsoft.com/office/drawing/2014/main" id="{52AABBEA-0D39-4014-B33D-32004A476FF1}"/>
            </a:ext>
          </a:extLst>
        </xdr:cNvPr>
        <xdr:cNvSpPr txBox="1"/>
      </xdr:nvSpPr>
      <xdr:spPr>
        <a:xfrm>
          <a:off x="2705744" y="18296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106</xdr:row>
      <xdr:rowOff>128270</xdr:rowOff>
    </xdr:from>
    <xdr:to>
      <xdr:col>10</xdr:col>
      <xdr:colOff>165100</xdr:colOff>
      <xdr:row>107</xdr:row>
      <xdr:rowOff>58420</xdr:rowOff>
    </xdr:to>
    <xdr:sp macro="" textlink="">
      <xdr:nvSpPr>
        <xdr:cNvPr id="198" name="フローチャート: 判断 197">
          <a:extLst>
            <a:ext uri="{FF2B5EF4-FFF2-40B4-BE49-F238E27FC236}">
              <a16:creationId xmlns:a16="http://schemas.microsoft.com/office/drawing/2014/main" id="{097AE9EE-0BCC-4C19-BB3F-930A8E013250}"/>
            </a:ext>
          </a:extLst>
        </xdr:cNvPr>
        <xdr:cNvSpPr/>
      </xdr:nvSpPr>
      <xdr:spPr>
        <a:xfrm>
          <a:off x="1968500" y="1830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107</xdr:row>
      <xdr:rowOff>49547</xdr:rowOff>
    </xdr:from>
    <xdr:ext cx="405111" cy="259045"/>
    <xdr:sp macro="" textlink="">
      <xdr:nvSpPr>
        <xdr:cNvPr id="199" name="n_3aveValue【市民会館】&#10;有形固定資産減価償却率">
          <a:extLst>
            <a:ext uri="{FF2B5EF4-FFF2-40B4-BE49-F238E27FC236}">
              <a16:creationId xmlns:a16="http://schemas.microsoft.com/office/drawing/2014/main" id="{1EA82521-2009-4FD1-89F0-54323E1F3AFD}"/>
            </a:ext>
          </a:extLst>
        </xdr:cNvPr>
        <xdr:cNvSpPr txBox="1"/>
      </xdr:nvSpPr>
      <xdr:spPr>
        <a:xfrm>
          <a:off x="1816744" y="1839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00" name="テキスト ボックス 199">
          <a:extLst>
            <a:ext uri="{FF2B5EF4-FFF2-40B4-BE49-F238E27FC236}">
              <a16:creationId xmlns:a16="http://schemas.microsoft.com/office/drawing/2014/main" id="{14D74EEF-4623-44C1-BBAC-F126FF59B8B5}"/>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01" name="テキスト ボックス 200">
          <a:extLst>
            <a:ext uri="{FF2B5EF4-FFF2-40B4-BE49-F238E27FC236}">
              <a16:creationId xmlns:a16="http://schemas.microsoft.com/office/drawing/2014/main" id="{68DA9A94-2467-417D-9C94-E1EDDBCE4175}"/>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02" name="テキスト ボックス 201">
          <a:extLst>
            <a:ext uri="{FF2B5EF4-FFF2-40B4-BE49-F238E27FC236}">
              <a16:creationId xmlns:a16="http://schemas.microsoft.com/office/drawing/2014/main" id="{C825E6A1-7AA7-4E5C-9375-0B848B5E52B1}"/>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03" name="テキスト ボックス 202">
          <a:extLst>
            <a:ext uri="{FF2B5EF4-FFF2-40B4-BE49-F238E27FC236}">
              <a16:creationId xmlns:a16="http://schemas.microsoft.com/office/drawing/2014/main" id="{7088ACE6-744B-4CD5-B3D2-F72F8B0C5E89}"/>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04" name="テキスト ボックス 203">
          <a:extLst>
            <a:ext uri="{FF2B5EF4-FFF2-40B4-BE49-F238E27FC236}">
              <a16:creationId xmlns:a16="http://schemas.microsoft.com/office/drawing/2014/main" id="{0AC0B8CB-5863-4381-8517-D8072B6A053F}"/>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82550</xdr:rowOff>
    </xdr:from>
    <xdr:to>
      <xdr:col>20</xdr:col>
      <xdr:colOff>38100</xdr:colOff>
      <xdr:row>102</xdr:row>
      <xdr:rowOff>12700</xdr:rowOff>
    </xdr:to>
    <xdr:sp macro="" textlink="">
      <xdr:nvSpPr>
        <xdr:cNvPr id="205" name="楕円 204">
          <a:extLst>
            <a:ext uri="{FF2B5EF4-FFF2-40B4-BE49-F238E27FC236}">
              <a16:creationId xmlns:a16="http://schemas.microsoft.com/office/drawing/2014/main" id="{46DD67C8-77B8-43A4-B981-70265735819A}"/>
            </a:ext>
          </a:extLst>
        </xdr:cNvPr>
        <xdr:cNvSpPr/>
      </xdr:nvSpPr>
      <xdr:spPr>
        <a:xfrm>
          <a:off x="3746500" y="173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101</xdr:row>
      <xdr:rowOff>128270</xdr:rowOff>
    </xdr:from>
    <xdr:to>
      <xdr:col>15</xdr:col>
      <xdr:colOff>101600</xdr:colOff>
      <xdr:row>102</xdr:row>
      <xdr:rowOff>58420</xdr:rowOff>
    </xdr:to>
    <xdr:sp macro="" textlink="">
      <xdr:nvSpPr>
        <xdr:cNvPr id="206" name="楕円 205">
          <a:extLst>
            <a:ext uri="{FF2B5EF4-FFF2-40B4-BE49-F238E27FC236}">
              <a16:creationId xmlns:a16="http://schemas.microsoft.com/office/drawing/2014/main" id="{B8CFA199-F321-4651-9624-EEEDACD4E950}"/>
            </a:ext>
          </a:extLst>
        </xdr:cNvPr>
        <xdr:cNvSpPr/>
      </xdr:nvSpPr>
      <xdr:spPr>
        <a:xfrm>
          <a:off x="2857500" y="1744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133350</xdr:rowOff>
    </xdr:from>
    <xdr:to>
      <xdr:col>19</xdr:col>
      <xdr:colOff>177800</xdr:colOff>
      <xdr:row>102</xdr:row>
      <xdr:rowOff>7620</xdr:rowOff>
    </xdr:to>
    <xdr:cxnSp macro="">
      <xdr:nvCxnSpPr>
        <xdr:cNvPr id="207" name="直線コネクタ 206">
          <a:extLst>
            <a:ext uri="{FF2B5EF4-FFF2-40B4-BE49-F238E27FC236}">
              <a16:creationId xmlns:a16="http://schemas.microsoft.com/office/drawing/2014/main" id="{442909A7-E8F8-43AB-90D5-7FACDBF759CA}"/>
            </a:ext>
          </a:extLst>
        </xdr:cNvPr>
        <xdr:cNvCxnSpPr/>
      </xdr:nvCxnSpPr>
      <xdr:spPr>
        <a:xfrm flipV="1">
          <a:off x="2908300" y="174498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2539</xdr:rowOff>
    </xdr:from>
    <xdr:to>
      <xdr:col>10</xdr:col>
      <xdr:colOff>165100</xdr:colOff>
      <xdr:row>102</xdr:row>
      <xdr:rowOff>104139</xdr:rowOff>
    </xdr:to>
    <xdr:sp macro="" textlink="">
      <xdr:nvSpPr>
        <xdr:cNvPr id="208" name="楕円 207">
          <a:extLst>
            <a:ext uri="{FF2B5EF4-FFF2-40B4-BE49-F238E27FC236}">
              <a16:creationId xmlns:a16="http://schemas.microsoft.com/office/drawing/2014/main" id="{52945F56-D6FB-41AA-B7C9-3339CF653920}"/>
            </a:ext>
          </a:extLst>
        </xdr:cNvPr>
        <xdr:cNvSpPr/>
      </xdr:nvSpPr>
      <xdr:spPr>
        <a:xfrm>
          <a:off x="1968500" y="1749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7620</xdr:rowOff>
    </xdr:from>
    <xdr:to>
      <xdr:col>15</xdr:col>
      <xdr:colOff>50800</xdr:colOff>
      <xdr:row>102</xdr:row>
      <xdr:rowOff>53339</xdr:rowOff>
    </xdr:to>
    <xdr:cxnSp macro="">
      <xdr:nvCxnSpPr>
        <xdr:cNvPr id="209" name="直線コネクタ 208">
          <a:extLst>
            <a:ext uri="{FF2B5EF4-FFF2-40B4-BE49-F238E27FC236}">
              <a16:creationId xmlns:a16="http://schemas.microsoft.com/office/drawing/2014/main" id="{F51A845C-50E7-404C-93EE-7FFF4261C2A6}"/>
            </a:ext>
          </a:extLst>
        </xdr:cNvPr>
        <xdr:cNvCxnSpPr/>
      </xdr:nvCxnSpPr>
      <xdr:spPr>
        <a:xfrm flipV="1">
          <a:off x="2019300" y="174955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100</xdr:row>
      <xdr:rowOff>29227</xdr:rowOff>
    </xdr:from>
    <xdr:ext cx="405111" cy="259045"/>
    <xdr:sp macro="" textlink="">
      <xdr:nvSpPr>
        <xdr:cNvPr id="210" name="n_1mainValue【市民会館】&#10;有形固定資産減価償却率">
          <a:extLst>
            <a:ext uri="{FF2B5EF4-FFF2-40B4-BE49-F238E27FC236}">
              <a16:creationId xmlns:a16="http://schemas.microsoft.com/office/drawing/2014/main" id="{0E3D2643-92C6-496E-B3C6-1F25185766F4}"/>
            </a:ext>
          </a:extLst>
        </xdr:cNvPr>
        <xdr:cNvSpPr txBox="1"/>
      </xdr:nvSpPr>
      <xdr:spPr>
        <a:xfrm>
          <a:off x="3582044" y="1717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74947</xdr:rowOff>
    </xdr:from>
    <xdr:ext cx="405111" cy="259045"/>
    <xdr:sp macro="" textlink="">
      <xdr:nvSpPr>
        <xdr:cNvPr id="211" name="n_2mainValue【市民会館】&#10;有形固定資産減価償却率">
          <a:extLst>
            <a:ext uri="{FF2B5EF4-FFF2-40B4-BE49-F238E27FC236}">
              <a16:creationId xmlns:a16="http://schemas.microsoft.com/office/drawing/2014/main" id="{5C6F2B51-2232-465A-AD59-F0F292BB616C}"/>
            </a:ext>
          </a:extLst>
        </xdr:cNvPr>
        <xdr:cNvSpPr txBox="1"/>
      </xdr:nvSpPr>
      <xdr:spPr>
        <a:xfrm>
          <a:off x="2705744" y="1721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120666</xdr:rowOff>
    </xdr:from>
    <xdr:ext cx="405111" cy="259045"/>
    <xdr:sp macro="" textlink="">
      <xdr:nvSpPr>
        <xdr:cNvPr id="212" name="n_3mainValue【市民会館】&#10;有形固定資産減価償却率">
          <a:extLst>
            <a:ext uri="{FF2B5EF4-FFF2-40B4-BE49-F238E27FC236}">
              <a16:creationId xmlns:a16="http://schemas.microsoft.com/office/drawing/2014/main" id="{D1DCAD90-8C7F-45C2-A4E8-E53DF7D3478A}"/>
            </a:ext>
          </a:extLst>
        </xdr:cNvPr>
        <xdr:cNvSpPr txBox="1"/>
      </xdr:nvSpPr>
      <xdr:spPr>
        <a:xfrm>
          <a:off x="1816744" y="1726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13" name="正方形/長方形 212">
          <a:extLst>
            <a:ext uri="{FF2B5EF4-FFF2-40B4-BE49-F238E27FC236}">
              <a16:creationId xmlns:a16="http://schemas.microsoft.com/office/drawing/2014/main" id="{9FEAB483-4293-4483-89E8-4A3534E65F5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14" name="正方形/長方形 213">
          <a:extLst>
            <a:ext uri="{FF2B5EF4-FFF2-40B4-BE49-F238E27FC236}">
              <a16:creationId xmlns:a16="http://schemas.microsoft.com/office/drawing/2014/main" id="{5586547D-1BBD-4BCF-97EA-F5C5F7BDA2F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15" name="正方形/長方形 214">
          <a:extLst>
            <a:ext uri="{FF2B5EF4-FFF2-40B4-BE49-F238E27FC236}">
              <a16:creationId xmlns:a16="http://schemas.microsoft.com/office/drawing/2014/main" id="{28C19344-52B9-4F1D-9F27-577FE7A6254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16" name="正方形/長方形 215">
          <a:extLst>
            <a:ext uri="{FF2B5EF4-FFF2-40B4-BE49-F238E27FC236}">
              <a16:creationId xmlns:a16="http://schemas.microsoft.com/office/drawing/2014/main" id="{654824F5-F39A-43D8-9127-57C82F1CBF5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17" name="正方形/長方形 216">
          <a:extLst>
            <a:ext uri="{FF2B5EF4-FFF2-40B4-BE49-F238E27FC236}">
              <a16:creationId xmlns:a16="http://schemas.microsoft.com/office/drawing/2014/main" id="{6311236A-D62E-459C-BB4D-305CB8894B7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18" name="正方形/長方形 217">
          <a:extLst>
            <a:ext uri="{FF2B5EF4-FFF2-40B4-BE49-F238E27FC236}">
              <a16:creationId xmlns:a16="http://schemas.microsoft.com/office/drawing/2014/main" id="{A8E2435E-0969-4BCB-AA4F-6E419F6BEBE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19" name="正方形/長方形 218">
          <a:extLst>
            <a:ext uri="{FF2B5EF4-FFF2-40B4-BE49-F238E27FC236}">
              <a16:creationId xmlns:a16="http://schemas.microsoft.com/office/drawing/2014/main" id="{5A6AF804-4082-4434-9618-EB24883AD9C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20" name="正方形/長方形 219">
          <a:extLst>
            <a:ext uri="{FF2B5EF4-FFF2-40B4-BE49-F238E27FC236}">
              <a16:creationId xmlns:a16="http://schemas.microsoft.com/office/drawing/2014/main" id="{AB79D42C-D10C-4370-828F-332E0A73FDCB}"/>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21" name="テキスト ボックス 220">
          <a:extLst>
            <a:ext uri="{FF2B5EF4-FFF2-40B4-BE49-F238E27FC236}">
              <a16:creationId xmlns:a16="http://schemas.microsoft.com/office/drawing/2014/main" id="{6F04ED11-6BB8-45D9-B7BD-948C899B1F1C}"/>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22" name="直線コネクタ 221">
          <a:extLst>
            <a:ext uri="{FF2B5EF4-FFF2-40B4-BE49-F238E27FC236}">
              <a16:creationId xmlns:a16="http://schemas.microsoft.com/office/drawing/2014/main" id="{2A1C27D6-C6D0-4590-AADF-72BF737F26CE}"/>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23" name="直線コネクタ 222">
          <a:extLst>
            <a:ext uri="{FF2B5EF4-FFF2-40B4-BE49-F238E27FC236}">
              <a16:creationId xmlns:a16="http://schemas.microsoft.com/office/drawing/2014/main" id="{BBA41B0C-4896-4B86-B48C-20C8EE957C9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24" name="テキスト ボックス 223">
          <a:extLst>
            <a:ext uri="{FF2B5EF4-FFF2-40B4-BE49-F238E27FC236}">
              <a16:creationId xmlns:a16="http://schemas.microsoft.com/office/drawing/2014/main" id="{5BD25047-04E8-49DF-9942-EA0FADDA31BB}"/>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25" name="直線コネクタ 224">
          <a:extLst>
            <a:ext uri="{FF2B5EF4-FFF2-40B4-BE49-F238E27FC236}">
              <a16:creationId xmlns:a16="http://schemas.microsoft.com/office/drawing/2014/main" id="{B8579E30-B510-482F-A61E-142A9EC64B37}"/>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26" name="テキスト ボックス 225">
          <a:extLst>
            <a:ext uri="{FF2B5EF4-FFF2-40B4-BE49-F238E27FC236}">
              <a16:creationId xmlns:a16="http://schemas.microsoft.com/office/drawing/2014/main" id="{C1DA9D62-E917-44F6-BF19-4F748BBC4574}"/>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27" name="直線コネクタ 226">
          <a:extLst>
            <a:ext uri="{FF2B5EF4-FFF2-40B4-BE49-F238E27FC236}">
              <a16:creationId xmlns:a16="http://schemas.microsoft.com/office/drawing/2014/main" id="{A72D734B-6545-41A5-847D-F8C6A02D15C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28" name="テキスト ボックス 227">
          <a:extLst>
            <a:ext uri="{FF2B5EF4-FFF2-40B4-BE49-F238E27FC236}">
              <a16:creationId xmlns:a16="http://schemas.microsoft.com/office/drawing/2014/main" id="{92BCE4EF-63C0-44E9-B6F1-F4E957E2E495}"/>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29" name="直線コネクタ 228">
          <a:extLst>
            <a:ext uri="{FF2B5EF4-FFF2-40B4-BE49-F238E27FC236}">
              <a16:creationId xmlns:a16="http://schemas.microsoft.com/office/drawing/2014/main" id="{EEFBDD2B-F26C-46B8-BD2F-CE4417312EF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30" name="テキスト ボックス 229">
          <a:extLst>
            <a:ext uri="{FF2B5EF4-FFF2-40B4-BE49-F238E27FC236}">
              <a16:creationId xmlns:a16="http://schemas.microsoft.com/office/drawing/2014/main" id="{3ED45C27-EE86-4568-88FF-DB7B2CBF4318}"/>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31" name="直線コネクタ 230">
          <a:extLst>
            <a:ext uri="{FF2B5EF4-FFF2-40B4-BE49-F238E27FC236}">
              <a16:creationId xmlns:a16="http://schemas.microsoft.com/office/drawing/2014/main" id="{6539DA78-A9DB-4987-A8C9-0E7AF7B81324}"/>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32" name="テキスト ボックス 231">
          <a:extLst>
            <a:ext uri="{FF2B5EF4-FFF2-40B4-BE49-F238E27FC236}">
              <a16:creationId xmlns:a16="http://schemas.microsoft.com/office/drawing/2014/main" id="{E20A305F-C313-4EAD-A485-3A9CAECE91C2}"/>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33" name="直線コネクタ 232">
          <a:extLst>
            <a:ext uri="{FF2B5EF4-FFF2-40B4-BE49-F238E27FC236}">
              <a16:creationId xmlns:a16="http://schemas.microsoft.com/office/drawing/2014/main" id="{7FA59EA3-E95D-4F96-BE18-AB84F5534888}"/>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34" name="テキスト ボックス 233">
          <a:extLst>
            <a:ext uri="{FF2B5EF4-FFF2-40B4-BE49-F238E27FC236}">
              <a16:creationId xmlns:a16="http://schemas.microsoft.com/office/drawing/2014/main" id="{694B2C9B-180A-48BA-BA2D-1BD1205C112A}"/>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35" name="【市民会館】&#10;一人当たり面積グラフ枠">
          <a:extLst>
            <a:ext uri="{FF2B5EF4-FFF2-40B4-BE49-F238E27FC236}">
              <a16:creationId xmlns:a16="http://schemas.microsoft.com/office/drawing/2014/main" id="{B2C2F70A-1A82-449E-82BA-4A7DF9B3138E}"/>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44196</xdr:rowOff>
    </xdr:from>
    <xdr:to>
      <xdr:col>54</xdr:col>
      <xdr:colOff>189865</xdr:colOff>
      <xdr:row>108</xdr:row>
      <xdr:rowOff>129539</xdr:rowOff>
    </xdr:to>
    <xdr:cxnSp macro="">
      <xdr:nvCxnSpPr>
        <xdr:cNvPr id="236" name="直線コネクタ 235">
          <a:extLst>
            <a:ext uri="{FF2B5EF4-FFF2-40B4-BE49-F238E27FC236}">
              <a16:creationId xmlns:a16="http://schemas.microsoft.com/office/drawing/2014/main" id="{EBEF816B-6E4C-4A2B-9F98-F3CC139691EE}"/>
            </a:ext>
          </a:extLst>
        </xdr:cNvPr>
        <xdr:cNvCxnSpPr/>
      </xdr:nvCxnSpPr>
      <xdr:spPr>
        <a:xfrm flipV="1">
          <a:off x="10476865" y="17360646"/>
          <a:ext cx="0" cy="1285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237" name="【市民会館】&#10;一人当たり面積最小値テキスト">
          <a:extLst>
            <a:ext uri="{FF2B5EF4-FFF2-40B4-BE49-F238E27FC236}">
              <a16:creationId xmlns:a16="http://schemas.microsoft.com/office/drawing/2014/main" id="{D2E66ED4-9CC1-4061-9C83-D80FB382130F}"/>
            </a:ext>
          </a:extLst>
        </xdr:cNvPr>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238" name="直線コネクタ 237">
          <a:extLst>
            <a:ext uri="{FF2B5EF4-FFF2-40B4-BE49-F238E27FC236}">
              <a16:creationId xmlns:a16="http://schemas.microsoft.com/office/drawing/2014/main" id="{6DB99546-0868-4FB3-B761-2F0D33FF1B36}"/>
            </a:ext>
          </a:extLst>
        </xdr:cNvPr>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162323</xdr:rowOff>
    </xdr:from>
    <xdr:ext cx="469744" cy="259045"/>
    <xdr:sp macro="" textlink="">
      <xdr:nvSpPr>
        <xdr:cNvPr id="239" name="【市民会館】&#10;一人当たり面積最大値テキスト">
          <a:extLst>
            <a:ext uri="{FF2B5EF4-FFF2-40B4-BE49-F238E27FC236}">
              <a16:creationId xmlns:a16="http://schemas.microsoft.com/office/drawing/2014/main" id="{CB55B766-A22D-485C-95D3-B0CAA9F32667}"/>
            </a:ext>
          </a:extLst>
        </xdr:cNvPr>
        <xdr:cNvSpPr txBox="1"/>
      </xdr:nvSpPr>
      <xdr:spPr>
        <a:xfrm>
          <a:off x="10515600" y="1713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44196</xdr:rowOff>
    </xdr:from>
    <xdr:to>
      <xdr:col>55</xdr:col>
      <xdr:colOff>88900</xdr:colOff>
      <xdr:row>101</xdr:row>
      <xdr:rowOff>44196</xdr:rowOff>
    </xdr:to>
    <xdr:cxnSp macro="">
      <xdr:nvCxnSpPr>
        <xdr:cNvPr id="240" name="直線コネクタ 239">
          <a:extLst>
            <a:ext uri="{FF2B5EF4-FFF2-40B4-BE49-F238E27FC236}">
              <a16:creationId xmlns:a16="http://schemas.microsoft.com/office/drawing/2014/main" id="{D2368B02-A66F-40B1-B188-963579F35EC8}"/>
            </a:ext>
          </a:extLst>
        </xdr:cNvPr>
        <xdr:cNvCxnSpPr/>
      </xdr:nvCxnSpPr>
      <xdr:spPr>
        <a:xfrm>
          <a:off x="10388600" y="1736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48785</xdr:rowOff>
    </xdr:from>
    <xdr:ext cx="469744" cy="259045"/>
    <xdr:sp macro="" textlink="">
      <xdr:nvSpPr>
        <xdr:cNvPr id="241" name="【市民会館】&#10;一人当たり面積平均値テキスト">
          <a:extLst>
            <a:ext uri="{FF2B5EF4-FFF2-40B4-BE49-F238E27FC236}">
              <a16:creationId xmlns:a16="http://schemas.microsoft.com/office/drawing/2014/main" id="{EFD3B0CC-A9A1-458A-B3B7-A212E115769D}"/>
            </a:ext>
          </a:extLst>
        </xdr:cNvPr>
        <xdr:cNvSpPr txBox="1"/>
      </xdr:nvSpPr>
      <xdr:spPr>
        <a:xfrm>
          <a:off x="10515600" y="182224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70358</xdr:rowOff>
    </xdr:from>
    <xdr:to>
      <xdr:col>55</xdr:col>
      <xdr:colOff>50800</xdr:colOff>
      <xdr:row>107</xdr:row>
      <xdr:rowOff>508</xdr:rowOff>
    </xdr:to>
    <xdr:sp macro="" textlink="">
      <xdr:nvSpPr>
        <xdr:cNvPr id="242" name="フローチャート: 判断 241">
          <a:extLst>
            <a:ext uri="{FF2B5EF4-FFF2-40B4-BE49-F238E27FC236}">
              <a16:creationId xmlns:a16="http://schemas.microsoft.com/office/drawing/2014/main" id="{F69D9B13-D2A4-40CB-9677-5EDBFB749206}"/>
            </a:ext>
          </a:extLst>
        </xdr:cNvPr>
        <xdr:cNvSpPr/>
      </xdr:nvSpPr>
      <xdr:spPr>
        <a:xfrm>
          <a:off x="10426700" y="18244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93599</xdr:rowOff>
    </xdr:from>
    <xdr:to>
      <xdr:col>50</xdr:col>
      <xdr:colOff>165100</xdr:colOff>
      <xdr:row>107</xdr:row>
      <xdr:rowOff>23749</xdr:rowOff>
    </xdr:to>
    <xdr:sp macro="" textlink="">
      <xdr:nvSpPr>
        <xdr:cNvPr id="243" name="フローチャート: 判断 242">
          <a:extLst>
            <a:ext uri="{FF2B5EF4-FFF2-40B4-BE49-F238E27FC236}">
              <a16:creationId xmlns:a16="http://schemas.microsoft.com/office/drawing/2014/main" id="{889892E0-6797-4AE9-B95E-199B02943ED8}"/>
            </a:ext>
          </a:extLst>
        </xdr:cNvPr>
        <xdr:cNvSpPr/>
      </xdr:nvSpPr>
      <xdr:spPr>
        <a:xfrm>
          <a:off x="9588500" y="1826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40276</xdr:rowOff>
    </xdr:from>
    <xdr:ext cx="469744" cy="259045"/>
    <xdr:sp macro="" textlink="">
      <xdr:nvSpPr>
        <xdr:cNvPr id="244" name="n_1aveValue【市民会館】&#10;一人当たり面積">
          <a:extLst>
            <a:ext uri="{FF2B5EF4-FFF2-40B4-BE49-F238E27FC236}">
              <a16:creationId xmlns:a16="http://schemas.microsoft.com/office/drawing/2014/main" id="{12AAE3E1-711E-4627-AA89-110480B89E9D}"/>
            </a:ext>
          </a:extLst>
        </xdr:cNvPr>
        <xdr:cNvSpPr txBox="1"/>
      </xdr:nvSpPr>
      <xdr:spPr>
        <a:xfrm>
          <a:off x="9391727" y="1804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138557</xdr:rowOff>
    </xdr:from>
    <xdr:to>
      <xdr:col>46</xdr:col>
      <xdr:colOff>38100</xdr:colOff>
      <xdr:row>107</xdr:row>
      <xdr:rowOff>68707</xdr:rowOff>
    </xdr:to>
    <xdr:sp macro="" textlink="">
      <xdr:nvSpPr>
        <xdr:cNvPr id="245" name="フローチャート: 判断 244">
          <a:extLst>
            <a:ext uri="{FF2B5EF4-FFF2-40B4-BE49-F238E27FC236}">
              <a16:creationId xmlns:a16="http://schemas.microsoft.com/office/drawing/2014/main" id="{9A58B741-2C11-4818-9600-71BE6F108778}"/>
            </a:ext>
          </a:extLst>
        </xdr:cNvPr>
        <xdr:cNvSpPr/>
      </xdr:nvSpPr>
      <xdr:spPr>
        <a:xfrm>
          <a:off x="8699500" y="1831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105</xdr:row>
      <xdr:rowOff>85234</xdr:rowOff>
    </xdr:from>
    <xdr:ext cx="469744" cy="259045"/>
    <xdr:sp macro="" textlink="">
      <xdr:nvSpPr>
        <xdr:cNvPr id="246" name="n_2aveValue【市民会館】&#10;一人当たり面積">
          <a:extLst>
            <a:ext uri="{FF2B5EF4-FFF2-40B4-BE49-F238E27FC236}">
              <a16:creationId xmlns:a16="http://schemas.microsoft.com/office/drawing/2014/main" id="{D4654302-3330-46D7-85C3-27C898952B54}"/>
            </a:ext>
          </a:extLst>
        </xdr:cNvPr>
        <xdr:cNvSpPr txBox="1"/>
      </xdr:nvSpPr>
      <xdr:spPr>
        <a:xfrm>
          <a:off x="8515427" y="1808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107</xdr:row>
      <xdr:rowOff>3302</xdr:rowOff>
    </xdr:from>
    <xdr:to>
      <xdr:col>41</xdr:col>
      <xdr:colOff>101600</xdr:colOff>
      <xdr:row>107</xdr:row>
      <xdr:rowOff>104902</xdr:rowOff>
    </xdr:to>
    <xdr:sp macro="" textlink="">
      <xdr:nvSpPr>
        <xdr:cNvPr id="247" name="フローチャート: 判断 246">
          <a:extLst>
            <a:ext uri="{FF2B5EF4-FFF2-40B4-BE49-F238E27FC236}">
              <a16:creationId xmlns:a16="http://schemas.microsoft.com/office/drawing/2014/main" id="{C67C5EDF-EB80-4312-A1AC-AEEF50F38A5C}"/>
            </a:ext>
          </a:extLst>
        </xdr:cNvPr>
        <xdr:cNvSpPr/>
      </xdr:nvSpPr>
      <xdr:spPr>
        <a:xfrm>
          <a:off x="7810500" y="1834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105</xdr:row>
      <xdr:rowOff>121429</xdr:rowOff>
    </xdr:from>
    <xdr:ext cx="469744" cy="259045"/>
    <xdr:sp macro="" textlink="">
      <xdr:nvSpPr>
        <xdr:cNvPr id="248" name="n_3aveValue【市民会館】&#10;一人当たり面積">
          <a:extLst>
            <a:ext uri="{FF2B5EF4-FFF2-40B4-BE49-F238E27FC236}">
              <a16:creationId xmlns:a16="http://schemas.microsoft.com/office/drawing/2014/main" id="{DC642AE9-AE94-44FC-BDE2-BC871369ECCB}"/>
            </a:ext>
          </a:extLst>
        </xdr:cNvPr>
        <xdr:cNvSpPr txBox="1"/>
      </xdr:nvSpPr>
      <xdr:spPr>
        <a:xfrm>
          <a:off x="7626427" y="18123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249" name="テキスト ボックス 248">
          <a:extLst>
            <a:ext uri="{FF2B5EF4-FFF2-40B4-BE49-F238E27FC236}">
              <a16:creationId xmlns:a16="http://schemas.microsoft.com/office/drawing/2014/main" id="{E22C83EE-D061-4C62-B2D3-35E93ED84B69}"/>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50" name="テキスト ボックス 249">
          <a:extLst>
            <a:ext uri="{FF2B5EF4-FFF2-40B4-BE49-F238E27FC236}">
              <a16:creationId xmlns:a16="http://schemas.microsoft.com/office/drawing/2014/main" id="{B966DB14-F3FD-4CA6-BFE6-E5C4846FD9C2}"/>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51" name="テキスト ボックス 250">
          <a:extLst>
            <a:ext uri="{FF2B5EF4-FFF2-40B4-BE49-F238E27FC236}">
              <a16:creationId xmlns:a16="http://schemas.microsoft.com/office/drawing/2014/main" id="{7B1E84C8-82C1-4E42-BE55-E0EBAB134116}"/>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52" name="テキスト ボックス 251">
          <a:extLst>
            <a:ext uri="{FF2B5EF4-FFF2-40B4-BE49-F238E27FC236}">
              <a16:creationId xmlns:a16="http://schemas.microsoft.com/office/drawing/2014/main" id="{A20ECA57-13A8-4D3E-A211-F8B8FF69861A}"/>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53" name="テキスト ボックス 252">
          <a:extLst>
            <a:ext uri="{FF2B5EF4-FFF2-40B4-BE49-F238E27FC236}">
              <a16:creationId xmlns:a16="http://schemas.microsoft.com/office/drawing/2014/main" id="{97F3EB00-1ADA-4248-AD82-20F64496ECD5}"/>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79502</xdr:rowOff>
    </xdr:from>
    <xdr:to>
      <xdr:col>50</xdr:col>
      <xdr:colOff>165100</xdr:colOff>
      <xdr:row>108</xdr:row>
      <xdr:rowOff>9652</xdr:rowOff>
    </xdr:to>
    <xdr:sp macro="" textlink="">
      <xdr:nvSpPr>
        <xdr:cNvPr id="254" name="楕円 253">
          <a:extLst>
            <a:ext uri="{FF2B5EF4-FFF2-40B4-BE49-F238E27FC236}">
              <a16:creationId xmlns:a16="http://schemas.microsoft.com/office/drawing/2014/main" id="{F2E7777E-A8EA-4654-AD38-FCC46F8644EF}"/>
            </a:ext>
          </a:extLst>
        </xdr:cNvPr>
        <xdr:cNvSpPr/>
      </xdr:nvSpPr>
      <xdr:spPr>
        <a:xfrm>
          <a:off x="9588500" y="1842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84837</xdr:rowOff>
    </xdr:from>
    <xdr:to>
      <xdr:col>46</xdr:col>
      <xdr:colOff>38100</xdr:colOff>
      <xdr:row>108</xdr:row>
      <xdr:rowOff>14987</xdr:rowOff>
    </xdr:to>
    <xdr:sp macro="" textlink="">
      <xdr:nvSpPr>
        <xdr:cNvPr id="255" name="楕円 254">
          <a:extLst>
            <a:ext uri="{FF2B5EF4-FFF2-40B4-BE49-F238E27FC236}">
              <a16:creationId xmlns:a16="http://schemas.microsoft.com/office/drawing/2014/main" id="{5A9B6061-B910-4869-A789-A24A35A7FED0}"/>
            </a:ext>
          </a:extLst>
        </xdr:cNvPr>
        <xdr:cNvSpPr/>
      </xdr:nvSpPr>
      <xdr:spPr>
        <a:xfrm>
          <a:off x="8699500" y="1842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130302</xdr:rowOff>
    </xdr:from>
    <xdr:to>
      <xdr:col>50</xdr:col>
      <xdr:colOff>114300</xdr:colOff>
      <xdr:row>107</xdr:row>
      <xdr:rowOff>135637</xdr:rowOff>
    </xdr:to>
    <xdr:cxnSp macro="">
      <xdr:nvCxnSpPr>
        <xdr:cNvPr id="256" name="直線コネクタ 255">
          <a:extLst>
            <a:ext uri="{FF2B5EF4-FFF2-40B4-BE49-F238E27FC236}">
              <a16:creationId xmlns:a16="http://schemas.microsoft.com/office/drawing/2014/main" id="{F477D25C-6C33-468A-B921-8C8B652212C0}"/>
            </a:ext>
          </a:extLst>
        </xdr:cNvPr>
        <xdr:cNvCxnSpPr/>
      </xdr:nvCxnSpPr>
      <xdr:spPr>
        <a:xfrm flipV="1">
          <a:off x="8750300" y="18475452"/>
          <a:ext cx="889000" cy="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89788</xdr:rowOff>
    </xdr:from>
    <xdr:to>
      <xdr:col>41</xdr:col>
      <xdr:colOff>101600</xdr:colOff>
      <xdr:row>108</xdr:row>
      <xdr:rowOff>19938</xdr:rowOff>
    </xdr:to>
    <xdr:sp macro="" textlink="">
      <xdr:nvSpPr>
        <xdr:cNvPr id="257" name="楕円 256">
          <a:extLst>
            <a:ext uri="{FF2B5EF4-FFF2-40B4-BE49-F238E27FC236}">
              <a16:creationId xmlns:a16="http://schemas.microsoft.com/office/drawing/2014/main" id="{AEE8F373-9765-4533-9A9B-FF35A5C944CA}"/>
            </a:ext>
          </a:extLst>
        </xdr:cNvPr>
        <xdr:cNvSpPr/>
      </xdr:nvSpPr>
      <xdr:spPr>
        <a:xfrm>
          <a:off x="7810500" y="18434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135637</xdr:rowOff>
    </xdr:from>
    <xdr:to>
      <xdr:col>45</xdr:col>
      <xdr:colOff>177800</xdr:colOff>
      <xdr:row>107</xdr:row>
      <xdr:rowOff>140588</xdr:rowOff>
    </xdr:to>
    <xdr:cxnSp macro="">
      <xdr:nvCxnSpPr>
        <xdr:cNvPr id="258" name="直線コネクタ 257">
          <a:extLst>
            <a:ext uri="{FF2B5EF4-FFF2-40B4-BE49-F238E27FC236}">
              <a16:creationId xmlns:a16="http://schemas.microsoft.com/office/drawing/2014/main" id="{229F63E2-4367-4CFE-83A9-4561CBEF8DBB}"/>
            </a:ext>
          </a:extLst>
        </xdr:cNvPr>
        <xdr:cNvCxnSpPr/>
      </xdr:nvCxnSpPr>
      <xdr:spPr>
        <a:xfrm flipV="1">
          <a:off x="7861300" y="18480787"/>
          <a:ext cx="889000" cy="4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108</xdr:row>
      <xdr:rowOff>779</xdr:rowOff>
    </xdr:from>
    <xdr:ext cx="469744" cy="259045"/>
    <xdr:sp macro="" textlink="">
      <xdr:nvSpPr>
        <xdr:cNvPr id="259" name="n_1mainValue【市民会館】&#10;一人当たり面積">
          <a:extLst>
            <a:ext uri="{FF2B5EF4-FFF2-40B4-BE49-F238E27FC236}">
              <a16:creationId xmlns:a16="http://schemas.microsoft.com/office/drawing/2014/main" id="{FDED0C9F-B7EB-4DC5-9B06-6EC9234BA16A}"/>
            </a:ext>
          </a:extLst>
        </xdr:cNvPr>
        <xdr:cNvSpPr txBox="1"/>
      </xdr:nvSpPr>
      <xdr:spPr>
        <a:xfrm>
          <a:off x="9391727" y="18517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6114</xdr:rowOff>
    </xdr:from>
    <xdr:ext cx="469744" cy="259045"/>
    <xdr:sp macro="" textlink="">
      <xdr:nvSpPr>
        <xdr:cNvPr id="260" name="n_2mainValue【市民会館】&#10;一人当たり面積">
          <a:extLst>
            <a:ext uri="{FF2B5EF4-FFF2-40B4-BE49-F238E27FC236}">
              <a16:creationId xmlns:a16="http://schemas.microsoft.com/office/drawing/2014/main" id="{45FB17B3-E619-4659-841C-E83E6B3DBD7E}"/>
            </a:ext>
          </a:extLst>
        </xdr:cNvPr>
        <xdr:cNvSpPr txBox="1"/>
      </xdr:nvSpPr>
      <xdr:spPr>
        <a:xfrm>
          <a:off x="8515427" y="18522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11065</xdr:rowOff>
    </xdr:from>
    <xdr:ext cx="469744" cy="259045"/>
    <xdr:sp macro="" textlink="">
      <xdr:nvSpPr>
        <xdr:cNvPr id="261" name="n_3mainValue【市民会館】&#10;一人当たり面積">
          <a:extLst>
            <a:ext uri="{FF2B5EF4-FFF2-40B4-BE49-F238E27FC236}">
              <a16:creationId xmlns:a16="http://schemas.microsoft.com/office/drawing/2014/main" id="{24FA3552-970F-41DE-B119-03CBD85326C0}"/>
            </a:ext>
          </a:extLst>
        </xdr:cNvPr>
        <xdr:cNvSpPr txBox="1"/>
      </xdr:nvSpPr>
      <xdr:spPr>
        <a:xfrm>
          <a:off x="7626427" y="1852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62" name="正方形/長方形 261">
          <a:extLst>
            <a:ext uri="{FF2B5EF4-FFF2-40B4-BE49-F238E27FC236}">
              <a16:creationId xmlns:a16="http://schemas.microsoft.com/office/drawing/2014/main" id="{4906A927-528C-4F74-8AF8-49172A1DE11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63" name="正方形/長方形 262">
          <a:extLst>
            <a:ext uri="{FF2B5EF4-FFF2-40B4-BE49-F238E27FC236}">
              <a16:creationId xmlns:a16="http://schemas.microsoft.com/office/drawing/2014/main" id="{2A36D249-3F87-42F9-871F-5815A98A371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64" name="正方形/長方形 263">
          <a:extLst>
            <a:ext uri="{FF2B5EF4-FFF2-40B4-BE49-F238E27FC236}">
              <a16:creationId xmlns:a16="http://schemas.microsoft.com/office/drawing/2014/main" id="{52F9A08E-75F2-4862-AD18-DA1C75C74F0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65" name="正方形/長方形 264">
          <a:extLst>
            <a:ext uri="{FF2B5EF4-FFF2-40B4-BE49-F238E27FC236}">
              <a16:creationId xmlns:a16="http://schemas.microsoft.com/office/drawing/2014/main" id="{16390CA2-453D-414F-BE87-BEF63A9F4D0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66" name="正方形/長方形 265">
          <a:extLst>
            <a:ext uri="{FF2B5EF4-FFF2-40B4-BE49-F238E27FC236}">
              <a16:creationId xmlns:a16="http://schemas.microsoft.com/office/drawing/2014/main" id="{4EEEF11A-F45D-42BC-93C6-22B3EAD2D50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67" name="正方形/長方形 266">
          <a:extLst>
            <a:ext uri="{FF2B5EF4-FFF2-40B4-BE49-F238E27FC236}">
              <a16:creationId xmlns:a16="http://schemas.microsoft.com/office/drawing/2014/main" id="{0EB5A973-DE29-4835-A19D-600E24023E1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68" name="正方形/長方形 267">
          <a:extLst>
            <a:ext uri="{FF2B5EF4-FFF2-40B4-BE49-F238E27FC236}">
              <a16:creationId xmlns:a16="http://schemas.microsoft.com/office/drawing/2014/main" id="{AAE6FC6D-48F4-4C5B-89CF-F31569A0EB1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69" name="正方形/長方形 268">
          <a:extLst>
            <a:ext uri="{FF2B5EF4-FFF2-40B4-BE49-F238E27FC236}">
              <a16:creationId xmlns:a16="http://schemas.microsoft.com/office/drawing/2014/main" id="{3CE9A9CE-E516-48C1-9ECD-EF0167243FCE}"/>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270" name="正方形/長方形 269">
          <a:extLst>
            <a:ext uri="{FF2B5EF4-FFF2-40B4-BE49-F238E27FC236}">
              <a16:creationId xmlns:a16="http://schemas.microsoft.com/office/drawing/2014/main" id="{A6D1CE11-4738-4CB7-8014-E039E9A43DC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71" name="正方形/長方形 270">
          <a:extLst>
            <a:ext uri="{FF2B5EF4-FFF2-40B4-BE49-F238E27FC236}">
              <a16:creationId xmlns:a16="http://schemas.microsoft.com/office/drawing/2014/main" id="{F41607DA-6C2F-4022-8E17-39399F32C2B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72" name="正方形/長方形 271">
          <a:extLst>
            <a:ext uri="{FF2B5EF4-FFF2-40B4-BE49-F238E27FC236}">
              <a16:creationId xmlns:a16="http://schemas.microsoft.com/office/drawing/2014/main" id="{5E3D4022-46DF-448A-A507-8E00C402E10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73" name="正方形/長方形 272">
          <a:extLst>
            <a:ext uri="{FF2B5EF4-FFF2-40B4-BE49-F238E27FC236}">
              <a16:creationId xmlns:a16="http://schemas.microsoft.com/office/drawing/2014/main" id="{31025E0D-3A14-40A8-A14B-F94B502E8AA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74" name="正方形/長方形 273">
          <a:extLst>
            <a:ext uri="{FF2B5EF4-FFF2-40B4-BE49-F238E27FC236}">
              <a16:creationId xmlns:a16="http://schemas.microsoft.com/office/drawing/2014/main" id="{CC85E0AD-3F33-4A6A-96C7-12346119774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75" name="正方形/長方形 274">
          <a:extLst>
            <a:ext uri="{FF2B5EF4-FFF2-40B4-BE49-F238E27FC236}">
              <a16:creationId xmlns:a16="http://schemas.microsoft.com/office/drawing/2014/main" id="{02F3C225-3213-4B45-B25B-66A019A456E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76" name="正方形/長方形 275">
          <a:extLst>
            <a:ext uri="{FF2B5EF4-FFF2-40B4-BE49-F238E27FC236}">
              <a16:creationId xmlns:a16="http://schemas.microsoft.com/office/drawing/2014/main" id="{4C6BB5B2-E3AC-41E3-B332-EFB821228F2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77" name="正方形/長方形 276">
          <a:extLst>
            <a:ext uri="{FF2B5EF4-FFF2-40B4-BE49-F238E27FC236}">
              <a16:creationId xmlns:a16="http://schemas.microsoft.com/office/drawing/2014/main" id="{00CD552A-E364-4197-B7CC-CF5E1AF7A68A}"/>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278" name="正方形/長方形 277">
          <a:extLst>
            <a:ext uri="{FF2B5EF4-FFF2-40B4-BE49-F238E27FC236}">
              <a16:creationId xmlns:a16="http://schemas.microsoft.com/office/drawing/2014/main" id="{44E09250-B9A2-4E97-98E4-685011D7FC2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79" name="正方形/長方形 278">
          <a:extLst>
            <a:ext uri="{FF2B5EF4-FFF2-40B4-BE49-F238E27FC236}">
              <a16:creationId xmlns:a16="http://schemas.microsoft.com/office/drawing/2014/main" id="{AAB4F1C8-E130-4E3F-86FD-659D8382D38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80" name="正方形/長方形 279">
          <a:extLst>
            <a:ext uri="{FF2B5EF4-FFF2-40B4-BE49-F238E27FC236}">
              <a16:creationId xmlns:a16="http://schemas.microsoft.com/office/drawing/2014/main" id="{376C8301-DF92-46DC-8F99-A17C4FC507C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81" name="正方形/長方形 280">
          <a:extLst>
            <a:ext uri="{FF2B5EF4-FFF2-40B4-BE49-F238E27FC236}">
              <a16:creationId xmlns:a16="http://schemas.microsoft.com/office/drawing/2014/main" id="{25A37A4C-0A16-492A-96D0-2E564052BBA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82" name="正方形/長方形 281">
          <a:extLst>
            <a:ext uri="{FF2B5EF4-FFF2-40B4-BE49-F238E27FC236}">
              <a16:creationId xmlns:a16="http://schemas.microsoft.com/office/drawing/2014/main" id="{24DBC142-638B-4F32-9347-E5DB5A0503E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83" name="正方形/長方形 282">
          <a:extLst>
            <a:ext uri="{FF2B5EF4-FFF2-40B4-BE49-F238E27FC236}">
              <a16:creationId xmlns:a16="http://schemas.microsoft.com/office/drawing/2014/main" id="{B7599A76-4FD0-4D76-82C9-022779B2B75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84" name="正方形/長方形 283">
          <a:extLst>
            <a:ext uri="{FF2B5EF4-FFF2-40B4-BE49-F238E27FC236}">
              <a16:creationId xmlns:a16="http://schemas.microsoft.com/office/drawing/2014/main" id="{35FC4A2A-2730-45DF-BCEC-18B91ED758E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85" name="正方形/長方形 284">
          <a:extLst>
            <a:ext uri="{FF2B5EF4-FFF2-40B4-BE49-F238E27FC236}">
              <a16:creationId xmlns:a16="http://schemas.microsoft.com/office/drawing/2014/main" id="{44F699C6-2D97-477D-AC6D-B713C91DB4A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286" name="テキスト ボックス 285">
          <a:extLst>
            <a:ext uri="{FF2B5EF4-FFF2-40B4-BE49-F238E27FC236}">
              <a16:creationId xmlns:a16="http://schemas.microsoft.com/office/drawing/2014/main" id="{DD296A9F-DB67-4CD6-BA22-84526A89955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287" name="直線コネクタ 286">
          <a:extLst>
            <a:ext uri="{FF2B5EF4-FFF2-40B4-BE49-F238E27FC236}">
              <a16:creationId xmlns:a16="http://schemas.microsoft.com/office/drawing/2014/main" id="{0502D15D-4833-4D32-BCD9-FB4E0A4A5AC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288" name="直線コネクタ 287">
          <a:extLst>
            <a:ext uri="{FF2B5EF4-FFF2-40B4-BE49-F238E27FC236}">
              <a16:creationId xmlns:a16="http://schemas.microsoft.com/office/drawing/2014/main" id="{87973390-7587-4F0A-B016-7BF3E30B1A6F}"/>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289" name="テキスト ボックス 288">
          <a:extLst>
            <a:ext uri="{FF2B5EF4-FFF2-40B4-BE49-F238E27FC236}">
              <a16:creationId xmlns:a16="http://schemas.microsoft.com/office/drawing/2014/main" id="{99FCB152-35D5-4028-BC64-40B4449557CD}"/>
            </a:ext>
          </a:extLst>
        </xdr:cNvPr>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290" name="直線コネクタ 289">
          <a:extLst>
            <a:ext uri="{FF2B5EF4-FFF2-40B4-BE49-F238E27FC236}">
              <a16:creationId xmlns:a16="http://schemas.microsoft.com/office/drawing/2014/main" id="{9712B6EF-5668-4708-9C71-F0CCA0219CEB}"/>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291" name="テキスト ボックス 290">
          <a:extLst>
            <a:ext uri="{FF2B5EF4-FFF2-40B4-BE49-F238E27FC236}">
              <a16:creationId xmlns:a16="http://schemas.microsoft.com/office/drawing/2014/main" id="{E3E9E30C-791C-4DA4-9652-770B708A4501}"/>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292" name="直線コネクタ 291">
          <a:extLst>
            <a:ext uri="{FF2B5EF4-FFF2-40B4-BE49-F238E27FC236}">
              <a16:creationId xmlns:a16="http://schemas.microsoft.com/office/drawing/2014/main" id="{D374ED30-EDC8-4D14-B8DE-A459759AE6F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293" name="テキスト ボックス 292">
          <a:extLst>
            <a:ext uri="{FF2B5EF4-FFF2-40B4-BE49-F238E27FC236}">
              <a16:creationId xmlns:a16="http://schemas.microsoft.com/office/drawing/2014/main" id="{39BA289A-25C7-4E67-8CF3-E8134B792AC9}"/>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294" name="直線コネクタ 293">
          <a:extLst>
            <a:ext uri="{FF2B5EF4-FFF2-40B4-BE49-F238E27FC236}">
              <a16:creationId xmlns:a16="http://schemas.microsoft.com/office/drawing/2014/main" id="{0C9FC495-0B63-4720-98C5-59860F4948AD}"/>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295" name="テキスト ボックス 294">
          <a:extLst>
            <a:ext uri="{FF2B5EF4-FFF2-40B4-BE49-F238E27FC236}">
              <a16:creationId xmlns:a16="http://schemas.microsoft.com/office/drawing/2014/main" id="{E717D528-3DED-4096-A400-00379810F617}"/>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296" name="直線コネクタ 295">
          <a:extLst>
            <a:ext uri="{FF2B5EF4-FFF2-40B4-BE49-F238E27FC236}">
              <a16:creationId xmlns:a16="http://schemas.microsoft.com/office/drawing/2014/main" id="{7BFC3F9E-6689-487F-ADE2-407D1B8F6638}"/>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297" name="テキスト ボックス 296">
          <a:extLst>
            <a:ext uri="{FF2B5EF4-FFF2-40B4-BE49-F238E27FC236}">
              <a16:creationId xmlns:a16="http://schemas.microsoft.com/office/drawing/2014/main" id="{E56F34B7-95D8-44DC-8AA7-D938CB3FB09E}"/>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298" name="直線コネクタ 297">
          <a:extLst>
            <a:ext uri="{FF2B5EF4-FFF2-40B4-BE49-F238E27FC236}">
              <a16:creationId xmlns:a16="http://schemas.microsoft.com/office/drawing/2014/main" id="{794AF4E9-5DFA-41F3-A617-F0DD3114818E}"/>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299" name="テキスト ボックス 298">
          <a:extLst>
            <a:ext uri="{FF2B5EF4-FFF2-40B4-BE49-F238E27FC236}">
              <a16:creationId xmlns:a16="http://schemas.microsoft.com/office/drawing/2014/main" id="{C2971094-C14D-40CF-B571-341305FAEC0C}"/>
            </a:ext>
          </a:extLst>
        </xdr:cNvPr>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00" name="直線コネクタ 299">
          <a:extLst>
            <a:ext uri="{FF2B5EF4-FFF2-40B4-BE49-F238E27FC236}">
              <a16:creationId xmlns:a16="http://schemas.microsoft.com/office/drawing/2014/main" id="{CD02846F-66EE-4707-B2E7-78428D6F0E0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01" name="テキスト ボックス 300">
          <a:extLst>
            <a:ext uri="{FF2B5EF4-FFF2-40B4-BE49-F238E27FC236}">
              <a16:creationId xmlns:a16="http://schemas.microsoft.com/office/drawing/2014/main" id="{3E166DE8-8457-4FC7-8259-F8E06F321EAD}"/>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02" name="【保健センター・保健所】&#10;有形固定資産減価償却率グラフ枠">
          <a:extLst>
            <a:ext uri="{FF2B5EF4-FFF2-40B4-BE49-F238E27FC236}">
              <a16:creationId xmlns:a16="http://schemas.microsoft.com/office/drawing/2014/main" id="{361075B5-9D95-4B35-A90C-03D397459D4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130628</xdr:rowOff>
    </xdr:from>
    <xdr:to>
      <xdr:col>85</xdr:col>
      <xdr:colOff>126364</xdr:colOff>
      <xdr:row>64</xdr:row>
      <xdr:rowOff>65315</xdr:rowOff>
    </xdr:to>
    <xdr:cxnSp macro="">
      <xdr:nvCxnSpPr>
        <xdr:cNvPr id="303" name="直線コネクタ 302">
          <a:extLst>
            <a:ext uri="{FF2B5EF4-FFF2-40B4-BE49-F238E27FC236}">
              <a16:creationId xmlns:a16="http://schemas.microsoft.com/office/drawing/2014/main" id="{3BE652C3-4478-42BB-90BC-486028EEF6A3}"/>
            </a:ext>
          </a:extLst>
        </xdr:cNvPr>
        <xdr:cNvCxnSpPr/>
      </xdr:nvCxnSpPr>
      <xdr:spPr>
        <a:xfrm flipV="1">
          <a:off x="16318864" y="9560378"/>
          <a:ext cx="0" cy="1477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69142</xdr:rowOff>
    </xdr:from>
    <xdr:ext cx="340478" cy="259045"/>
    <xdr:sp macro="" textlink="">
      <xdr:nvSpPr>
        <xdr:cNvPr id="304" name="【保健センター・保健所】&#10;有形固定資産減価償却率最小値テキスト">
          <a:extLst>
            <a:ext uri="{FF2B5EF4-FFF2-40B4-BE49-F238E27FC236}">
              <a16:creationId xmlns:a16="http://schemas.microsoft.com/office/drawing/2014/main" id="{34933EEA-89F4-46C5-AC2D-A27F22A67EDF}"/>
            </a:ext>
          </a:extLst>
        </xdr:cNvPr>
        <xdr:cNvSpPr txBox="1"/>
      </xdr:nvSpPr>
      <xdr:spPr>
        <a:xfrm>
          <a:off x="16357600" y="110419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65315</xdr:rowOff>
    </xdr:from>
    <xdr:to>
      <xdr:col>86</xdr:col>
      <xdr:colOff>25400</xdr:colOff>
      <xdr:row>64</xdr:row>
      <xdr:rowOff>65315</xdr:rowOff>
    </xdr:to>
    <xdr:cxnSp macro="">
      <xdr:nvCxnSpPr>
        <xdr:cNvPr id="305" name="直線コネクタ 304">
          <a:extLst>
            <a:ext uri="{FF2B5EF4-FFF2-40B4-BE49-F238E27FC236}">
              <a16:creationId xmlns:a16="http://schemas.microsoft.com/office/drawing/2014/main" id="{91A7EEE6-95C3-4075-A4C3-0D427D548B35}"/>
            </a:ext>
          </a:extLst>
        </xdr:cNvPr>
        <xdr:cNvCxnSpPr/>
      </xdr:nvCxnSpPr>
      <xdr:spPr>
        <a:xfrm>
          <a:off x="16230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77305</xdr:rowOff>
    </xdr:from>
    <xdr:ext cx="405111" cy="259045"/>
    <xdr:sp macro="" textlink="">
      <xdr:nvSpPr>
        <xdr:cNvPr id="306" name="【保健センター・保健所】&#10;有形固定資産減価償却率最大値テキスト">
          <a:extLst>
            <a:ext uri="{FF2B5EF4-FFF2-40B4-BE49-F238E27FC236}">
              <a16:creationId xmlns:a16="http://schemas.microsoft.com/office/drawing/2014/main" id="{1B9E5225-8949-4F86-B037-0473C65DAD0F}"/>
            </a:ext>
          </a:extLst>
        </xdr:cNvPr>
        <xdr:cNvSpPr txBox="1"/>
      </xdr:nvSpPr>
      <xdr:spPr>
        <a:xfrm>
          <a:off x="16357600" y="9335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130628</xdr:rowOff>
    </xdr:from>
    <xdr:to>
      <xdr:col>86</xdr:col>
      <xdr:colOff>25400</xdr:colOff>
      <xdr:row>55</xdr:row>
      <xdr:rowOff>130628</xdr:rowOff>
    </xdr:to>
    <xdr:cxnSp macro="">
      <xdr:nvCxnSpPr>
        <xdr:cNvPr id="307" name="直線コネクタ 306">
          <a:extLst>
            <a:ext uri="{FF2B5EF4-FFF2-40B4-BE49-F238E27FC236}">
              <a16:creationId xmlns:a16="http://schemas.microsoft.com/office/drawing/2014/main" id="{E06F6721-C6AE-45A2-AE55-812DAA2345F7}"/>
            </a:ext>
          </a:extLst>
        </xdr:cNvPr>
        <xdr:cNvCxnSpPr/>
      </xdr:nvCxnSpPr>
      <xdr:spPr>
        <a:xfrm>
          <a:off x="16230600" y="956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81115</xdr:rowOff>
    </xdr:from>
    <xdr:ext cx="405111" cy="259045"/>
    <xdr:sp macro="" textlink="">
      <xdr:nvSpPr>
        <xdr:cNvPr id="308" name="【保健センター・保健所】&#10;有形固定資産減価償却率平均値テキスト">
          <a:extLst>
            <a:ext uri="{FF2B5EF4-FFF2-40B4-BE49-F238E27FC236}">
              <a16:creationId xmlns:a16="http://schemas.microsoft.com/office/drawing/2014/main" id="{CF01885C-996A-40AB-8FF9-C07A21F25973}"/>
            </a:ext>
          </a:extLst>
        </xdr:cNvPr>
        <xdr:cNvSpPr txBox="1"/>
      </xdr:nvSpPr>
      <xdr:spPr>
        <a:xfrm>
          <a:off x="16357600" y="101966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102688</xdr:rowOff>
    </xdr:from>
    <xdr:to>
      <xdr:col>85</xdr:col>
      <xdr:colOff>177800</xdr:colOff>
      <xdr:row>60</xdr:row>
      <xdr:rowOff>32838</xdr:rowOff>
    </xdr:to>
    <xdr:sp macro="" textlink="">
      <xdr:nvSpPr>
        <xdr:cNvPr id="309" name="フローチャート: 判断 308">
          <a:extLst>
            <a:ext uri="{FF2B5EF4-FFF2-40B4-BE49-F238E27FC236}">
              <a16:creationId xmlns:a16="http://schemas.microsoft.com/office/drawing/2014/main" id="{79CB9FDE-CFEF-49E6-8311-210D1A87513A}"/>
            </a:ext>
          </a:extLst>
        </xdr:cNvPr>
        <xdr:cNvSpPr/>
      </xdr:nvSpPr>
      <xdr:spPr>
        <a:xfrm>
          <a:off x="16268700" y="1021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4717</xdr:rowOff>
    </xdr:from>
    <xdr:to>
      <xdr:col>81</xdr:col>
      <xdr:colOff>101600</xdr:colOff>
      <xdr:row>60</xdr:row>
      <xdr:rowOff>106317</xdr:rowOff>
    </xdr:to>
    <xdr:sp macro="" textlink="">
      <xdr:nvSpPr>
        <xdr:cNvPr id="310" name="フローチャート: 判断 309">
          <a:extLst>
            <a:ext uri="{FF2B5EF4-FFF2-40B4-BE49-F238E27FC236}">
              <a16:creationId xmlns:a16="http://schemas.microsoft.com/office/drawing/2014/main" id="{98542501-3A3B-454D-A1F9-C1AB93A56167}"/>
            </a:ext>
          </a:extLst>
        </xdr:cNvPr>
        <xdr:cNvSpPr/>
      </xdr:nvSpPr>
      <xdr:spPr>
        <a:xfrm>
          <a:off x="154305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97444</xdr:rowOff>
    </xdr:from>
    <xdr:ext cx="405111" cy="259045"/>
    <xdr:sp macro="" textlink="">
      <xdr:nvSpPr>
        <xdr:cNvPr id="311" name="n_1aveValue【保健センター・保健所】&#10;有形固定資産減価償却率">
          <a:extLst>
            <a:ext uri="{FF2B5EF4-FFF2-40B4-BE49-F238E27FC236}">
              <a16:creationId xmlns:a16="http://schemas.microsoft.com/office/drawing/2014/main" id="{A21D4035-5569-41F7-8B35-A17E6EE11FCE}"/>
            </a:ext>
          </a:extLst>
        </xdr:cNvPr>
        <xdr:cNvSpPr txBox="1"/>
      </xdr:nvSpPr>
      <xdr:spPr>
        <a:xfrm>
          <a:off x="15266044" y="1038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14515</xdr:rowOff>
    </xdr:from>
    <xdr:to>
      <xdr:col>76</xdr:col>
      <xdr:colOff>165100</xdr:colOff>
      <xdr:row>60</xdr:row>
      <xdr:rowOff>116115</xdr:rowOff>
    </xdr:to>
    <xdr:sp macro="" textlink="">
      <xdr:nvSpPr>
        <xdr:cNvPr id="312" name="フローチャート: 判断 311">
          <a:extLst>
            <a:ext uri="{FF2B5EF4-FFF2-40B4-BE49-F238E27FC236}">
              <a16:creationId xmlns:a16="http://schemas.microsoft.com/office/drawing/2014/main" id="{E6F1AC77-AD18-4F33-B1F6-BA69B1F59FE3}"/>
            </a:ext>
          </a:extLst>
        </xdr:cNvPr>
        <xdr:cNvSpPr/>
      </xdr:nvSpPr>
      <xdr:spPr>
        <a:xfrm>
          <a:off x="145415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60</xdr:row>
      <xdr:rowOff>107242</xdr:rowOff>
    </xdr:from>
    <xdr:ext cx="405111" cy="259045"/>
    <xdr:sp macro="" textlink="">
      <xdr:nvSpPr>
        <xdr:cNvPr id="313" name="n_2aveValue【保健センター・保健所】&#10;有形固定資産減価償却率">
          <a:extLst>
            <a:ext uri="{FF2B5EF4-FFF2-40B4-BE49-F238E27FC236}">
              <a16:creationId xmlns:a16="http://schemas.microsoft.com/office/drawing/2014/main" id="{10EA26C7-DEC3-44CF-B756-8E3AE211AD6C}"/>
            </a:ext>
          </a:extLst>
        </xdr:cNvPr>
        <xdr:cNvSpPr txBox="1"/>
      </xdr:nvSpPr>
      <xdr:spPr>
        <a:xfrm>
          <a:off x="14389744" y="1039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60</xdr:row>
      <xdr:rowOff>43906</xdr:rowOff>
    </xdr:from>
    <xdr:to>
      <xdr:col>72</xdr:col>
      <xdr:colOff>38100</xdr:colOff>
      <xdr:row>60</xdr:row>
      <xdr:rowOff>145506</xdr:rowOff>
    </xdr:to>
    <xdr:sp macro="" textlink="">
      <xdr:nvSpPr>
        <xdr:cNvPr id="314" name="フローチャート: 判断 313">
          <a:extLst>
            <a:ext uri="{FF2B5EF4-FFF2-40B4-BE49-F238E27FC236}">
              <a16:creationId xmlns:a16="http://schemas.microsoft.com/office/drawing/2014/main" id="{F6360EF6-0CCF-4581-83B3-91137AA0D68B}"/>
            </a:ext>
          </a:extLst>
        </xdr:cNvPr>
        <xdr:cNvSpPr/>
      </xdr:nvSpPr>
      <xdr:spPr>
        <a:xfrm>
          <a:off x="13652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60</xdr:row>
      <xdr:rowOff>136633</xdr:rowOff>
    </xdr:from>
    <xdr:ext cx="405111" cy="259045"/>
    <xdr:sp macro="" textlink="">
      <xdr:nvSpPr>
        <xdr:cNvPr id="315" name="n_3aveValue【保健センター・保健所】&#10;有形固定資産減価償却率">
          <a:extLst>
            <a:ext uri="{FF2B5EF4-FFF2-40B4-BE49-F238E27FC236}">
              <a16:creationId xmlns:a16="http://schemas.microsoft.com/office/drawing/2014/main" id="{CD4D6FA7-F6D4-4E29-AEA2-A1802533BD2A}"/>
            </a:ext>
          </a:extLst>
        </xdr:cNvPr>
        <xdr:cNvSpPr txBox="1"/>
      </xdr:nvSpPr>
      <xdr:spPr>
        <a:xfrm>
          <a:off x="13500744" y="1042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316" name="テキスト ボックス 315">
          <a:extLst>
            <a:ext uri="{FF2B5EF4-FFF2-40B4-BE49-F238E27FC236}">
              <a16:creationId xmlns:a16="http://schemas.microsoft.com/office/drawing/2014/main" id="{83CB3A5E-35EF-4C62-BE7C-786D3F82FFE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17" name="テキスト ボックス 316">
          <a:extLst>
            <a:ext uri="{FF2B5EF4-FFF2-40B4-BE49-F238E27FC236}">
              <a16:creationId xmlns:a16="http://schemas.microsoft.com/office/drawing/2014/main" id="{E38BD749-1387-4184-A2B8-1ACF573DBC4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18" name="テキスト ボックス 317">
          <a:extLst>
            <a:ext uri="{FF2B5EF4-FFF2-40B4-BE49-F238E27FC236}">
              <a16:creationId xmlns:a16="http://schemas.microsoft.com/office/drawing/2014/main" id="{0EEEF6F6-4310-4B85-BA77-83C8CA0CFFA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19" name="テキスト ボックス 318">
          <a:extLst>
            <a:ext uri="{FF2B5EF4-FFF2-40B4-BE49-F238E27FC236}">
              <a16:creationId xmlns:a16="http://schemas.microsoft.com/office/drawing/2014/main" id="{4D1276D2-A8DA-490E-BD26-D1C52C74CF1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20" name="テキスト ボックス 319">
          <a:extLst>
            <a:ext uri="{FF2B5EF4-FFF2-40B4-BE49-F238E27FC236}">
              <a16:creationId xmlns:a16="http://schemas.microsoft.com/office/drawing/2014/main" id="{D80E3A5F-A63A-46D0-8DD7-4527CF3D11A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30843</xdr:rowOff>
    </xdr:from>
    <xdr:to>
      <xdr:col>81</xdr:col>
      <xdr:colOff>101600</xdr:colOff>
      <xdr:row>58</xdr:row>
      <xdr:rowOff>132443</xdr:rowOff>
    </xdr:to>
    <xdr:sp macro="" textlink="">
      <xdr:nvSpPr>
        <xdr:cNvPr id="321" name="楕円 320">
          <a:extLst>
            <a:ext uri="{FF2B5EF4-FFF2-40B4-BE49-F238E27FC236}">
              <a16:creationId xmlns:a16="http://schemas.microsoft.com/office/drawing/2014/main" id="{5BDE7790-4E84-446E-9231-5763062C82DC}"/>
            </a:ext>
          </a:extLst>
        </xdr:cNvPr>
        <xdr:cNvSpPr/>
      </xdr:nvSpPr>
      <xdr:spPr>
        <a:xfrm>
          <a:off x="15430500" y="997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63500</xdr:rowOff>
    </xdr:from>
    <xdr:to>
      <xdr:col>76</xdr:col>
      <xdr:colOff>165100</xdr:colOff>
      <xdr:row>58</xdr:row>
      <xdr:rowOff>165100</xdr:rowOff>
    </xdr:to>
    <xdr:sp macro="" textlink="">
      <xdr:nvSpPr>
        <xdr:cNvPr id="322" name="楕円 321">
          <a:extLst>
            <a:ext uri="{FF2B5EF4-FFF2-40B4-BE49-F238E27FC236}">
              <a16:creationId xmlns:a16="http://schemas.microsoft.com/office/drawing/2014/main" id="{97D09D10-1BD8-40C1-B78A-4BCD7B6027C5}"/>
            </a:ext>
          </a:extLst>
        </xdr:cNvPr>
        <xdr:cNvSpPr/>
      </xdr:nvSpPr>
      <xdr:spPr>
        <a:xfrm>
          <a:off x="14541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81643</xdr:rowOff>
    </xdr:from>
    <xdr:to>
      <xdr:col>81</xdr:col>
      <xdr:colOff>50800</xdr:colOff>
      <xdr:row>58</xdr:row>
      <xdr:rowOff>114300</xdr:rowOff>
    </xdr:to>
    <xdr:cxnSp macro="">
      <xdr:nvCxnSpPr>
        <xdr:cNvPr id="323" name="直線コネクタ 322">
          <a:extLst>
            <a:ext uri="{FF2B5EF4-FFF2-40B4-BE49-F238E27FC236}">
              <a16:creationId xmlns:a16="http://schemas.microsoft.com/office/drawing/2014/main" id="{35AB5394-CCA4-409E-9F79-E37456AC0146}"/>
            </a:ext>
          </a:extLst>
        </xdr:cNvPr>
        <xdr:cNvCxnSpPr/>
      </xdr:nvCxnSpPr>
      <xdr:spPr>
        <a:xfrm flipV="1">
          <a:off x="14592300" y="100257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96157</xdr:rowOff>
    </xdr:from>
    <xdr:to>
      <xdr:col>72</xdr:col>
      <xdr:colOff>38100</xdr:colOff>
      <xdr:row>59</xdr:row>
      <xdr:rowOff>26307</xdr:rowOff>
    </xdr:to>
    <xdr:sp macro="" textlink="">
      <xdr:nvSpPr>
        <xdr:cNvPr id="324" name="楕円 323">
          <a:extLst>
            <a:ext uri="{FF2B5EF4-FFF2-40B4-BE49-F238E27FC236}">
              <a16:creationId xmlns:a16="http://schemas.microsoft.com/office/drawing/2014/main" id="{EE4A4C37-6F88-4201-BB51-8383A90B140B}"/>
            </a:ext>
          </a:extLst>
        </xdr:cNvPr>
        <xdr:cNvSpPr/>
      </xdr:nvSpPr>
      <xdr:spPr>
        <a:xfrm>
          <a:off x="13652500" y="1004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114300</xdr:rowOff>
    </xdr:from>
    <xdr:to>
      <xdr:col>76</xdr:col>
      <xdr:colOff>114300</xdr:colOff>
      <xdr:row>58</xdr:row>
      <xdr:rowOff>146957</xdr:rowOff>
    </xdr:to>
    <xdr:cxnSp macro="">
      <xdr:nvCxnSpPr>
        <xdr:cNvPr id="325" name="直線コネクタ 324">
          <a:extLst>
            <a:ext uri="{FF2B5EF4-FFF2-40B4-BE49-F238E27FC236}">
              <a16:creationId xmlns:a16="http://schemas.microsoft.com/office/drawing/2014/main" id="{88104759-C127-4349-93E2-B2E31C612580}"/>
            </a:ext>
          </a:extLst>
        </xdr:cNvPr>
        <xdr:cNvCxnSpPr/>
      </xdr:nvCxnSpPr>
      <xdr:spPr>
        <a:xfrm flipV="1">
          <a:off x="13703300" y="100584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148970</xdr:rowOff>
    </xdr:from>
    <xdr:ext cx="405111" cy="259045"/>
    <xdr:sp macro="" textlink="">
      <xdr:nvSpPr>
        <xdr:cNvPr id="326" name="n_1mainValue【保健センター・保健所】&#10;有形固定資産減価償却率">
          <a:extLst>
            <a:ext uri="{FF2B5EF4-FFF2-40B4-BE49-F238E27FC236}">
              <a16:creationId xmlns:a16="http://schemas.microsoft.com/office/drawing/2014/main" id="{6CE029BF-C7C7-4839-9A0C-527C65E1EE30}"/>
            </a:ext>
          </a:extLst>
        </xdr:cNvPr>
        <xdr:cNvSpPr txBox="1"/>
      </xdr:nvSpPr>
      <xdr:spPr>
        <a:xfrm>
          <a:off x="15266044" y="975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10177</xdr:rowOff>
    </xdr:from>
    <xdr:ext cx="405111" cy="259045"/>
    <xdr:sp macro="" textlink="">
      <xdr:nvSpPr>
        <xdr:cNvPr id="327" name="n_2mainValue【保健センター・保健所】&#10;有形固定資産減価償却率">
          <a:extLst>
            <a:ext uri="{FF2B5EF4-FFF2-40B4-BE49-F238E27FC236}">
              <a16:creationId xmlns:a16="http://schemas.microsoft.com/office/drawing/2014/main" id="{83550F97-5CB8-4AD0-B761-51959C39D05F}"/>
            </a:ext>
          </a:extLst>
        </xdr:cNvPr>
        <xdr:cNvSpPr txBox="1"/>
      </xdr:nvSpPr>
      <xdr:spPr>
        <a:xfrm>
          <a:off x="143897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42834</xdr:rowOff>
    </xdr:from>
    <xdr:ext cx="405111" cy="259045"/>
    <xdr:sp macro="" textlink="">
      <xdr:nvSpPr>
        <xdr:cNvPr id="328" name="n_3mainValue【保健センター・保健所】&#10;有形固定資産減価償却率">
          <a:extLst>
            <a:ext uri="{FF2B5EF4-FFF2-40B4-BE49-F238E27FC236}">
              <a16:creationId xmlns:a16="http://schemas.microsoft.com/office/drawing/2014/main" id="{AD9C0E1B-3691-467F-A386-4C6BA664FF6A}"/>
            </a:ext>
          </a:extLst>
        </xdr:cNvPr>
        <xdr:cNvSpPr txBox="1"/>
      </xdr:nvSpPr>
      <xdr:spPr>
        <a:xfrm>
          <a:off x="13500744" y="981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29" name="正方形/長方形 328">
          <a:extLst>
            <a:ext uri="{FF2B5EF4-FFF2-40B4-BE49-F238E27FC236}">
              <a16:creationId xmlns:a16="http://schemas.microsoft.com/office/drawing/2014/main" id="{59265731-A1A0-4A31-9C03-A320004C176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30" name="正方形/長方形 329">
          <a:extLst>
            <a:ext uri="{FF2B5EF4-FFF2-40B4-BE49-F238E27FC236}">
              <a16:creationId xmlns:a16="http://schemas.microsoft.com/office/drawing/2014/main" id="{9C5E5995-FE01-4771-98D3-57B123587C3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31" name="正方形/長方形 330">
          <a:extLst>
            <a:ext uri="{FF2B5EF4-FFF2-40B4-BE49-F238E27FC236}">
              <a16:creationId xmlns:a16="http://schemas.microsoft.com/office/drawing/2014/main" id="{BB3CD36E-2D85-48C3-A62B-7F539446376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32" name="正方形/長方形 331">
          <a:extLst>
            <a:ext uri="{FF2B5EF4-FFF2-40B4-BE49-F238E27FC236}">
              <a16:creationId xmlns:a16="http://schemas.microsoft.com/office/drawing/2014/main" id="{F3A27FA0-B9F1-4301-969B-5DA322AB60B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33" name="正方形/長方形 332">
          <a:extLst>
            <a:ext uri="{FF2B5EF4-FFF2-40B4-BE49-F238E27FC236}">
              <a16:creationId xmlns:a16="http://schemas.microsoft.com/office/drawing/2014/main" id="{AF8A81F6-604C-49EA-BA40-B9CCB839D04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34" name="正方形/長方形 333">
          <a:extLst>
            <a:ext uri="{FF2B5EF4-FFF2-40B4-BE49-F238E27FC236}">
              <a16:creationId xmlns:a16="http://schemas.microsoft.com/office/drawing/2014/main" id="{B1562E2A-F74C-4F89-8473-23C5520DDCB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35" name="正方形/長方形 334">
          <a:extLst>
            <a:ext uri="{FF2B5EF4-FFF2-40B4-BE49-F238E27FC236}">
              <a16:creationId xmlns:a16="http://schemas.microsoft.com/office/drawing/2014/main" id="{AD53315E-46CD-4C59-A517-A0D8C6020F7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36" name="正方形/長方形 335">
          <a:extLst>
            <a:ext uri="{FF2B5EF4-FFF2-40B4-BE49-F238E27FC236}">
              <a16:creationId xmlns:a16="http://schemas.microsoft.com/office/drawing/2014/main" id="{769E0121-1D56-4923-AD21-9155F0BA425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37" name="テキスト ボックス 336">
          <a:extLst>
            <a:ext uri="{FF2B5EF4-FFF2-40B4-BE49-F238E27FC236}">
              <a16:creationId xmlns:a16="http://schemas.microsoft.com/office/drawing/2014/main" id="{40BDC305-9443-4A50-B844-ABB3C47A824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38" name="直線コネクタ 337">
          <a:extLst>
            <a:ext uri="{FF2B5EF4-FFF2-40B4-BE49-F238E27FC236}">
              <a16:creationId xmlns:a16="http://schemas.microsoft.com/office/drawing/2014/main" id="{4DF90AD9-DDAE-49F3-938B-D07896EB69B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39" name="直線コネクタ 338">
          <a:extLst>
            <a:ext uri="{FF2B5EF4-FFF2-40B4-BE49-F238E27FC236}">
              <a16:creationId xmlns:a16="http://schemas.microsoft.com/office/drawing/2014/main" id="{8D569690-B881-4AE7-AD33-B2B1004A5CFA}"/>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40" name="テキスト ボックス 339">
          <a:extLst>
            <a:ext uri="{FF2B5EF4-FFF2-40B4-BE49-F238E27FC236}">
              <a16:creationId xmlns:a16="http://schemas.microsoft.com/office/drawing/2014/main" id="{74CD8ADD-5292-4A1F-86D3-10F9E8A9F477}"/>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41" name="直線コネクタ 340">
          <a:extLst>
            <a:ext uri="{FF2B5EF4-FFF2-40B4-BE49-F238E27FC236}">
              <a16:creationId xmlns:a16="http://schemas.microsoft.com/office/drawing/2014/main" id="{4B2FBE9B-4447-489B-8751-E6C3FDA9263C}"/>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42" name="テキスト ボックス 341">
          <a:extLst>
            <a:ext uri="{FF2B5EF4-FFF2-40B4-BE49-F238E27FC236}">
              <a16:creationId xmlns:a16="http://schemas.microsoft.com/office/drawing/2014/main" id="{351D99E6-A163-4D95-9290-0F6A5F6F868E}"/>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43" name="直線コネクタ 342">
          <a:extLst>
            <a:ext uri="{FF2B5EF4-FFF2-40B4-BE49-F238E27FC236}">
              <a16:creationId xmlns:a16="http://schemas.microsoft.com/office/drawing/2014/main" id="{F3530278-3722-4207-9B58-C1E58A93B676}"/>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44" name="テキスト ボックス 343">
          <a:extLst>
            <a:ext uri="{FF2B5EF4-FFF2-40B4-BE49-F238E27FC236}">
              <a16:creationId xmlns:a16="http://schemas.microsoft.com/office/drawing/2014/main" id="{BB00791D-C025-4BDE-A407-001A46BC3C1C}"/>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45" name="直線コネクタ 344">
          <a:extLst>
            <a:ext uri="{FF2B5EF4-FFF2-40B4-BE49-F238E27FC236}">
              <a16:creationId xmlns:a16="http://schemas.microsoft.com/office/drawing/2014/main" id="{4F87A92D-EF18-496D-AC61-6C8444DF0728}"/>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346" name="テキスト ボックス 345">
          <a:extLst>
            <a:ext uri="{FF2B5EF4-FFF2-40B4-BE49-F238E27FC236}">
              <a16:creationId xmlns:a16="http://schemas.microsoft.com/office/drawing/2014/main" id="{1332335E-5562-423A-90BB-4A53CE163FA4}"/>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47" name="直線コネクタ 346">
          <a:extLst>
            <a:ext uri="{FF2B5EF4-FFF2-40B4-BE49-F238E27FC236}">
              <a16:creationId xmlns:a16="http://schemas.microsoft.com/office/drawing/2014/main" id="{73B99257-532D-4F33-9677-59BD8FAA188F}"/>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348" name="テキスト ボックス 347">
          <a:extLst>
            <a:ext uri="{FF2B5EF4-FFF2-40B4-BE49-F238E27FC236}">
              <a16:creationId xmlns:a16="http://schemas.microsoft.com/office/drawing/2014/main" id="{89B48507-36DD-475A-9640-8289ACEA582F}"/>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49" name="直線コネクタ 348">
          <a:extLst>
            <a:ext uri="{FF2B5EF4-FFF2-40B4-BE49-F238E27FC236}">
              <a16:creationId xmlns:a16="http://schemas.microsoft.com/office/drawing/2014/main" id="{826AF4CF-84FC-4643-8CAC-A46E3B3A3CC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50" name="テキスト ボックス 349">
          <a:extLst>
            <a:ext uri="{FF2B5EF4-FFF2-40B4-BE49-F238E27FC236}">
              <a16:creationId xmlns:a16="http://schemas.microsoft.com/office/drawing/2014/main" id="{0F55AA35-DB8C-43B3-95C3-91441AC4DFD9}"/>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51" name="【保健センター・保健所】&#10;一人当たり面積グラフ枠">
          <a:extLst>
            <a:ext uri="{FF2B5EF4-FFF2-40B4-BE49-F238E27FC236}">
              <a16:creationId xmlns:a16="http://schemas.microsoft.com/office/drawing/2014/main" id="{5960D753-75ED-4409-94BB-089C59526C5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166116</xdr:rowOff>
    </xdr:from>
    <xdr:to>
      <xdr:col>116</xdr:col>
      <xdr:colOff>62864</xdr:colOff>
      <xdr:row>64</xdr:row>
      <xdr:rowOff>63246</xdr:rowOff>
    </xdr:to>
    <xdr:cxnSp macro="">
      <xdr:nvCxnSpPr>
        <xdr:cNvPr id="352" name="直線コネクタ 351">
          <a:extLst>
            <a:ext uri="{FF2B5EF4-FFF2-40B4-BE49-F238E27FC236}">
              <a16:creationId xmlns:a16="http://schemas.microsoft.com/office/drawing/2014/main" id="{E78652F0-C47B-472D-A7AF-75A5876884EC}"/>
            </a:ext>
          </a:extLst>
        </xdr:cNvPr>
        <xdr:cNvCxnSpPr/>
      </xdr:nvCxnSpPr>
      <xdr:spPr>
        <a:xfrm flipV="1">
          <a:off x="22160864" y="9595866"/>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67073</xdr:rowOff>
    </xdr:from>
    <xdr:ext cx="469744" cy="259045"/>
    <xdr:sp macro="" textlink="">
      <xdr:nvSpPr>
        <xdr:cNvPr id="353" name="【保健センター・保健所】&#10;一人当たり面積最小値テキスト">
          <a:extLst>
            <a:ext uri="{FF2B5EF4-FFF2-40B4-BE49-F238E27FC236}">
              <a16:creationId xmlns:a16="http://schemas.microsoft.com/office/drawing/2014/main" id="{4E5EFAB2-214C-4DE6-AA51-323F5D93EE01}"/>
            </a:ext>
          </a:extLst>
        </xdr:cNvPr>
        <xdr:cNvSpPr txBox="1"/>
      </xdr:nvSpPr>
      <xdr:spPr>
        <a:xfrm>
          <a:off x="22199600" y="1103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63246</xdr:rowOff>
    </xdr:from>
    <xdr:to>
      <xdr:col>116</xdr:col>
      <xdr:colOff>152400</xdr:colOff>
      <xdr:row>64</xdr:row>
      <xdr:rowOff>63246</xdr:rowOff>
    </xdr:to>
    <xdr:cxnSp macro="">
      <xdr:nvCxnSpPr>
        <xdr:cNvPr id="354" name="直線コネクタ 353">
          <a:extLst>
            <a:ext uri="{FF2B5EF4-FFF2-40B4-BE49-F238E27FC236}">
              <a16:creationId xmlns:a16="http://schemas.microsoft.com/office/drawing/2014/main" id="{047B9CC4-A0AC-446A-95EC-4C90AD4C9DF3}"/>
            </a:ext>
          </a:extLst>
        </xdr:cNvPr>
        <xdr:cNvCxnSpPr/>
      </xdr:nvCxnSpPr>
      <xdr:spPr>
        <a:xfrm>
          <a:off x="22072600" y="1103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112793</xdr:rowOff>
    </xdr:from>
    <xdr:ext cx="469744" cy="259045"/>
    <xdr:sp macro="" textlink="">
      <xdr:nvSpPr>
        <xdr:cNvPr id="355" name="【保健センター・保健所】&#10;一人当たり面積最大値テキスト">
          <a:extLst>
            <a:ext uri="{FF2B5EF4-FFF2-40B4-BE49-F238E27FC236}">
              <a16:creationId xmlns:a16="http://schemas.microsoft.com/office/drawing/2014/main" id="{4284AFC1-209B-4A20-B2B1-998530137197}"/>
            </a:ext>
          </a:extLst>
        </xdr:cNvPr>
        <xdr:cNvSpPr txBox="1"/>
      </xdr:nvSpPr>
      <xdr:spPr>
        <a:xfrm>
          <a:off x="22199600" y="9371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166116</xdr:rowOff>
    </xdr:from>
    <xdr:to>
      <xdr:col>116</xdr:col>
      <xdr:colOff>152400</xdr:colOff>
      <xdr:row>55</xdr:row>
      <xdr:rowOff>166116</xdr:rowOff>
    </xdr:to>
    <xdr:cxnSp macro="">
      <xdr:nvCxnSpPr>
        <xdr:cNvPr id="356" name="直線コネクタ 355">
          <a:extLst>
            <a:ext uri="{FF2B5EF4-FFF2-40B4-BE49-F238E27FC236}">
              <a16:creationId xmlns:a16="http://schemas.microsoft.com/office/drawing/2014/main" id="{F8086FB5-0E3D-445B-A535-4E67E73C25F6}"/>
            </a:ext>
          </a:extLst>
        </xdr:cNvPr>
        <xdr:cNvCxnSpPr/>
      </xdr:nvCxnSpPr>
      <xdr:spPr>
        <a:xfrm>
          <a:off x="22072600" y="9595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34307</xdr:rowOff>
    </xdr:from>
    <xdr:ext cx="469744" cy="259045"/>
    <xdr:sp macro="" textlink="">
      <xdr:nvSpPr>
        <xdr:cNvPr id="357" name="【保健センター・保健所】&#10;一人当たり面積平均値テキスト">
          <a:extLst>
            <a:ext uri="{FF2B5EF4-FFF2-40B4-BE49-F238E27FC236}">
              <a16:creationId xmlns:a16="http://schemas.microsoft.com/office/drawing/2014/main" id="{F8D06B5F-D62B-42C7-977E-FB1F2EB41B32}"/>
            </a:ext>
          </a:extLst>
        </xdr:cNvPr>
        <xdr:cNvSpPr txBox="1"/>
      </xdr:nvSpPr>
      <xdr:spPr>
        <a:xfrm>
          <a:off x="22199600" y="10664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55880</xdr:rowOff>
    </xdr:from>
    <xdr:to>
      <xdr:col>116</xdr:col>
      <xdr:colOff>114300</xdr:colOff>
      <xdr:row>62</xdr:row>
      <xdr:rowOff>157480</xdr:rowOff>
    </xdr:to>
    <xdr:sp macro="" textlink="">
      <xdr:nvSpPr>
        <xdr:cNvPr id="358" name="フローチャート: 判断 357">
          <a:extLst>
            <a:ext uri="{FF2B5EF4-FFF2-40B4-BE49-F238E27FC236}">
              <a16:creationId xmlns:a16="http://schemas.microsoft.com/office/drawing/2014/main" id="{5EB6472B-3D79-4D6D-8C65-E1A1D0CBC8B9}"/>
            </a:ext>
          </a:extLst>
        </xdr:cNvPr>
        <xdr:cNvSpPr/>
      </xdr:nvSpPr>
      <xdr:spPr>
        <a:xfrm>
          <a:off x="22110700" y="106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57404</xdr:rowOff>
    </xdr:from>
    <xdr:to>
      <xdr:col>112</xdr:col>
      <xdr:colOff>38100</xdr:colOff>
      <xdr:row>62</xdr:row>
      <xdr:rowOff>159004</xdr:rowOff>
    </xdr:to>
    <xdr:sp macro="" textlink="">
      <xdr:nvSpPr>
        <xdr:cNvPr id="359" name="フローチャート: 判断 358">
          <a:extLst>
            <a:ext uri="{FF2B5EF4-FFF2-40B4-BE49-F238E27FC236}">
              <a16:creationId xmlns:a16="http://schemas.microsoft.com/office/drawing/2014/main" id="{5ED0CD60-57C2-4371-B877-22E73C9F26F1}"/>
            </a:ext>
          </a:extLst>
        </xdr:cNvPr>
        <xdr:cNvSpPr/>
      </xdr:nvSpPr>
      <xdr:spPr>
        <a:xfrm>
          <a:off x="21272500" y="1068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4081</xdr:rowOff>
    </xdr:from>
    <xdr:ext cx="469744" cy="259045"/>
    <xdr:sp macro="" textlink="">
      <xdr:nvSpPr>
        <xdr:cNvPr id="360" name="n_1aveValue【保健センター・保健所】&#10;一人当たり面積">
          <a:extLst>
            <a:ext uri="{FF2B5EF4-FFF2-40B4-BE49-F238E27FC236}">
              <a16:creationId xmlns:a16="http://schemas.microsoft.com/office/drawing/2014/main" id="{E754CBF9-1100-4B9B-84C8-2733A463C428}"/>
            </a:ext>
          </a:extLst>
        </xdr:cNvPr>
        <xdr:cNvSpPr txBox="1"/>
      </xdr:nvSpPr>
      <xdr:spPr>
        <a:xfrm>
          <a:off x="21075727" y="10462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76454</xdr:rowOff>
    </xdr:from>
    <xdr:to>
      <xdr:col>107</xdr:col>
      <xdr:colOff>101600</xdr:colOff>
      <xdr:row>63</xdr:row>
      <xdr:rowOff>6604</xdr:rowOff>
    </xdr:to>
    <xdr:sp macro="" textlink="">
      <xdr:nvSpPr>
        <xdr:cNvPr id="361" name="フローチャート: 判断 360">
          <a:extLst>
            <a:ext uri="{FF2B5EF4-FFF2-40B4-BE49-F238E27FC236}">
              <a16:creationId xmlns:a16="http://schemas.microsoft.com/office/drawing/2014/main" id="{9734581B-64E7-43D7-A83F-ECFA672B2CAB}"/>
            </a:ext>
          </a:extLst>
        </xdr:cNvPr>
        <xdr:cNvSpPr/>
      </xdr:nvSpPr>
      <xdr:spPr>
        <a:xfrm>
          <a:off x="20383500" y="1070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23131</xdr:rowOff>
    </xdr:from>
    <xdr:ext cx="469744" cy="259045"/>
    <xdr:sp macro="" textlink="">
      <xdr:nvSpPr>
        <xdr:cNvPr id="362" name="n_2aveValue【保健センター・保健所】&#10;一人当たり面積">
          <a:extLst>
            <a:ext uri="{FF2B5EF4-FFF2-40B4-BE49-F238E27FC236}">
              <a16:creationId xmlns:a16="http://schemas.microsoft.com/office/drawing/2014/main" id="{CFD1C6A2-FAEE-4919-8680-1F751BCD82B8}"/>
            </a:ext>
          </a:extLst>
        </xdr:cNvPr>
        <xdr:cNvSpPr txBox="1"/>
      </xdr:nvSpPr>
      <xdr:spPr>
        <a:xfrm>
          <a:off x="20199427" y="10481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62</xdr:row>
      <xdr:rowOff>81788</xdr:rowOff>
    </xdr:from>
    <xdr:to>
      <xdr:col>102</xdr:col>
      <xdr:colOff>165100</xdr:colOff>
      <xdr:row>63</xdr:row>
      <xdr:rowOff>11938</xdr:rowOff>
    </xdr:to>
    <xdr:sp macro="" textlink="">
      <xdr:nvSpPr>
        <xdr:cNvPr id="363" name="フローチャート: 判断 362">
          <a:extLst>
            <a:ext uri="{FF2B5EF4-FFF2-40B4-BE49-F238E27FC236}">
              <a16:creationId xmlns:a16="http://schemas.microsoft.com/office/drawing/2014/main" id="{267B2916-2DFD-45D7-99CC-7F2848709088}"/>
            </a:ext>
          </a:extLst>
        </xdr:cNvPr>
        <xdr:cNvSpPr/>
      </xdr:nvSpPr>
      <xdr:spPr>
        <a:xfrm>
          <a:off x="19494500" y="107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61</xdr:row>
      <xdr:rowOff>28465</xdr:rowOff>
    </xdr:from>
    <xdr:ext cx="469744" cy="259045"/>
    <xdr:sp macro="" textlink="">
      <xdr:nvSpPr>
        <xdr:cNvPr id="364" name="n_3aveValue【保健センター・保健所】&#10;一人当たり面積">
          <a:extLst>
            <a:ext uri="{FF2B5EF4-FFF2-40B4-BE49-F238E27FC236}">
              <a16:creationId xmlns:a16="http://schemas.microsoft.com/office/drawing/2014/main" id="{9ADE9B61-4EBC-40D1-8F5C-A4C909DCCFCE}"/>
            </a:ext>
          </a:extLst>
        </xdr:cNvPr>
        <xdr:cNvSpPr txBox="1"/>
      </xdr:nvSpPr>
      <xdr:spPr>
        <a:xfrm>
          <a:off x="19310427" y="10486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365" name="テキスト ボックス 364">
          <a:extLst>
            <a:ext uri="{FF2B5EF4-FFF2-40B4-BE49-F238E27FC236}">
              <a16:creationId xmlns:a16="http://schemas.microsoft.com/office/drawing/2014/main" id="{9ABC8A8E-13FE-4DD2-8AB0-7E8541F2C1C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66" name="テキスト ボックス 365">
          <a:extLst>
            <a:ext uri="{FF2B5EF4-FFF2-40B4-BE49-F238E27FC236}">
              <a16:creationId xmlns:a16="http://schemas.microsoft.com/office/drawing/2014/main" id="{C94BCE02-D621-4A7F-8F06-FA6EFA20DCA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67" name="テキスト ボックス 366">
          <a:extLst>
            <a:ext uri="{FF2B5EF4-FFF2-40B4-BE49-F238E27FC236}">
              <a16:creationId xmlns:a16="http://schemas.microsoft.com/office/drawing/2014/main" id="{B276013D-E114-4751-9FD5-74F0845D10D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68" name="テキスト ボックス 367">
          <a:extLst>
            <a:ext uri="{FF2B5EF4-FFF2-40B4-BE49-F238E27FC236}">
              <a16:creationId xmlns:a16="http://schemas.microsoft.com/office/drawing/2014/main" id="{FC877B5D-064E-4411-B3ED-1E3C4A003DF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69" name="テキスト ボックス 368">
          <a:extLst>
            <a:ext uri="{FF2B5EF4-FFF2-40B4-BE49-F238E27FC236}">
              <a16:creationId xmlns:a16="http://schemas.microsoft.com/office/drawing/2014/main" id="{D33664AB-F6D2-4386-8734-3505F76FE74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33020</xdr:rowOff>
    </xdr:from>
    <xdr:to>
      <xdr:col>112</xdr:col>
      <xdr:colOff>38100</xdr:colOff>
      <xdr:row>63</xdr:row>
      <xdr:rowOff>134620</xdr:rowOff>
    </xdr:to>
    <xdr:sp macro="" textlink="">
      <xdr:nvSpPr>
        <xdr:cNvPr id="370" name="楕円 369">
          <a:extLst>
            <a:ext uri="{FF2B5EF4-FFF2-40B4-BE49-F238E27FC236}">
              <a16:creationId xmlns:a16="http://schemas.microsoft.com/office/drawing/2014/main" id="{0644FA97-F1E0-460D-B12F-96D2E6078095}"/>
            </a:ext>
          </a:extLst>
        </xdr:cNvPr>
        <xdr:cNvSpPr/>
      </xdr:nvSpPr>
      <xdr:spPr>
        <a:xfrm>
          <a:off x="21272500" y="1083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37592</xdr:rowOff>
    </xdr:from>
    <xdr:to>
      <xdr:col>107</xdr:col>
      <xdr:colOff>101600</xdr:colOff>
      <xdr:row>63</xdr:row>
      <xdr:rowOff>139192</xdr:rowOff>
    </xdr:to>
    <xdr:sp macro="" textlink="">
      <xdr:nvSpPr>
        <xdr:cNvPr id="371" name="楕円 370">
          <a:extLst>
            <a:ext uri="{FF2B5EF4-FFF2-40B4-BE49-F238E27FC236}">
              <a16:creationId xmlns:a16="http://schemas.microsoft.com/office/drawing/2014/main" id="{872AFF92-3BF7-4DEB-B2E5-0ED285AC0BAC}"/>
            </a:ext>
          </a:extLst>
        </xdr:cNvPr>
        <xdr:cNvSpPr/>
      </xdr:nvSpPr>
      <xdr:spPr>
        <a:xfrm>
          <a:off x="20383500" y="10838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83820</xdr:rowOff>
    </xdr:from>
    <xdr:to>
      <xdr:col>111</xdr:col>
      <xdr:colOff>177800</xdr:colOff>
      <xdr:row>63</xdr:row>
      <xdr:rowOff>88392</xdr:rowOff>
    </xdr:to>
    <xdr:cxnSp macro="">
      <xdr:nvCxnSpPr>
        <xdr:cNvPr id="372" name="直線コネクタ 371">
          <a:extLst>
            <a:ext uri="{FF2B5EF4-FFF2-40B4-BE49-F238E27FC236}">
              <a16:creationId xmlns:a16="http://schemas.microsoft.com/office/drawing/2014/main" id="{46C620DB-3BD1-4A77-93D0-039465557351}"/>
            </a:ext>
          </a:extLst>
        </xdr:cNvPr>
        <xdr:cNvCxnSpPr/>
      </xdr:nvCxnSpPr>
      <xdr:spPr>
        <a:xfrm flipV="1">
          <a:off x="20434300" y="1088517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42164</xdr:rowOff>
    </xdr:from>
    <xdr:to>
      <xdr:col>102</xdr:col>
      <xdr:colOff>165100</xdr:colOff>
      <xdr:row>63</xdr:row>
      <xdr:rowOff>143764</xdr:rowOff>
    </xdr:to>
    <xdr:sp macro="" textlink="">
      <xdr:nvSpPr>
        <xdr:cNvPr id="373" name="楕円 372">
          <a:extLst>
            <a:ext uri="{FF2B5EF4-FFF2-40B4-BE49-F238E27FC236}">
              <a16:creationId xmlns:a16="http://schemas.microsoft.com/office/drawing/2014/main" id="{B378C9B0-4C63-4750-BEDA-D6F334A9BB4C}"/>
            </a:ext>
          </a:extLst>
        </xdr:cNvPr>
        <xdr:cNvSpPr/>
      </xdr:nvSpPr>
      <xdr:spPr>
        <a:xfrm>
          <a:off x="19494500" y="10843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88392</xdr:rowOff>
    </xdr:from>
    <xdr:to>
      <xdr:col>107</xdr:col>
      <xdr:colOff>50800</xdr:colOff>
      <xdr:row>63</xdr:row>
      <xdr:rowOff>92964</xdr:rowOff>
    </xdr:to>
    <xdr:cxnSp macro="">
      <xdr:nvCxnSpPr>
        <xdr:cNvPr id="374" name="直線コネクタ 373">
          <a:extLst>
            <a:ext uri="{FF2B5EF4-FFF2-40B4-BE49-F238E27FC236}">
              <a16:creationId xmlns:a16="http://schemas.microsoft.com/office/drawing/2014/main" id="{84C14775-BF43-4671-97E8-452C6CDDD3CA}"/>
            </a:ext>
          </a:extLst>
        </xdr:cNvPr>
        <xdr:cNvCxnSpPr/>
      </xdr:nvCxnSpPr>
      <xdr:spPr>
        <a:xfrm flipV="1">
          <a:off x="19545300" y="1088974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125747</xdr:rowOff>
    </xdr:from>
    <xdr:ext cx="469744" cy="259045"/>
    <xdr:sp macro="" textlink="">
      <xdr:nvSpPr>
        <xdr:cNvPr id="375" name="n_1mainValue【保健センター・保健所】&#10;一人当たり面積">
          <a:extLst>
            <a:ext uri="{FF2B5EF4-FFF2-40B4-BE49-F238E27FC236}">
              <a16:creationId xmlns:a16="http://schemas.microsoft.com/office/drawing/2014/main" id="{0D3418F0-C335-4076-8A8D-78BC24AB837D}"/>
            </a:ext>
          </a:extLst>
        </xdr:cNvPr>
        <xdr:cNvSpPr txBox="1"/>
      </xdr:nvSpPr>
      <xdr:spPr>
        <a:xfrm>
          <a:off x="21075727" y="1092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130319</xdr:rowOff>
    </xdr:from>
    <xdr:ext cx="469744" cy="259045"/>
    <xdr:sp macro="" textlink="">
      <xdr:nvSpPr>
        <xdr:cNvPr id="376" name="n_2mainValue【保健センター・保健所】&#10;一人当たり面積">
          <a:extLst>
            <a:ext uri="{FF2B5EF4-FFF2-40B4-BE49-F238E27FC236}">
              <a16:creationId xmlns:a16="http://schemas.microsoft.com/office/drawing/2014/main" id="{74211561-48A1-42A9-A62A-57F8D4FF74CB}"/>
            </a:ext>
          </a:extLst>
        </xdr:cNvPr>
        <xdr:cNvSpPr txBox="1"/>
      </xdr:nvSpPr>
      <xdr:spPr>
        <a:xfrm>
          <a:off x="20199427" y="1093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134891</xdr:rowOff>
    </xdr:from>
    <xdr:ext cx="469744" cy="259045"/>
    <xdr:sp macro="" textlink="">
      <xdr:nvSpPr>
        <xdr:cNvPr id="377" name="n_3mainValue【保健センター・保健所】&#10;一人当たり面積">
          <a:extLst>
            <a:ext uri="{FF2B5EF4-FFF2-40B4-BE49-F238E27FC236}">
              <a16:creationId xmlns:a16="http://schemas.microsoft.com/office/drawing/2014/main" id="{B8381A9C-C5D8-4814-9430-FC50C94C31D9}"/>
            </a:ext>
          </a:extLst>
        </xdr:cNvPr>
        <xdr:cNvSpPr txBox="1"/>
      </xdr:nvSpPr>
      <xdr:spPr>
        <a:xfrm>
          <a:off x="19310427" y="1093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78" name="正方形/長方形 377">
          <a:extLst>
            <a:ext uri="{FF2B5EF4-FFF2-40B4-BE49-F238E27FC236}">
              <a16:creationId xmlns:a16="http://schemas.microsoft.com/office/drawing/2014/main" id="{EE925232-7950-490E-B58E-B3997C4DE87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79" name="正方形/長方形 378">
          <a:extLst>
            <a:ext uri="{FF2B5EF4-FFF2-40B4-BE49-F238E27FC236}">
              <a16:creationId xmlns:a16="http://schemas.microsoft.com/office/drawing/2014/main" id="{E3F26AB8-9E92-4F56-98D8-36479D2D060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80" name="正方形/長方形 379">
          <a:extLst>
            <a:ext uri="{FF2B5EF4-FFF2-40B4-BE49-F238E27FC236}">
              <a16:creationId xmlns:a16="http://schemas.microsoft.com/office/drawing/2014/main" id="{E41437E5-ED43-417B-8B26-B76936E6F5B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81" name="正方形/長方形 380">
          <a:extLst>
            <a:ext uri="{FF2B5EF4-FFF2-40B4-BE49-F238E27FC236}">
              <a16:creationId xmlns:a16="http://schemas.microsoft.com/office/drawing/2014/main" id="{AF689CFB-36FA-44EC-B70B-BA27EC9715E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82" name="正方形/長方形 381">
          <a:extLst>
            <a:ext uri="{FF2B5EF4-FFF2-40B4-BE49-F238E27FC236}">
              <a16:creationId xmlns:a16="http://schemas.microsoft.com/office/drawing/2014/main" id="{55EC2F85-9C31-44D9-8B5B-52442A7BDFA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83" name="正方形/長方形 382">
          <a:extLst>
            <a:ext uri="{FF2B5EF4-FFF2-40B4-BE49-F238E27FC236}">
              <a16:creationId xmlns:a16="http://schemas.microsoft.com/office/drawing/2014/main" id="{CC38B607-547B-4D8B-A714-2E3320BA5A1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84" name="正方形/長方形 383">
          <a:extLst>
            <a:ext uri="{FF2B5EF4-FFF2-40B4-BE49-F238E27FC236}">
              <a16:creationId xmlns:a16="http://schemas.microsoft.com/office/drawing/2014/main" id="{E0495445-DA35-4FB3-847F-D5445D45201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85" name="正方形/長方形 384">
          <a:extLst>
            <a:ext uri="{FF2B5EF4-FFF2-40B4-BE49-F238E27FC236}">
              <a16:creationId xmlns:a16="http://schemas.microsoft.com/office/drawing/2014/main" id="{36FDED89-BA0E-45B0-9C6F-319815F7CA48}"/>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386" name="正方形/長方形 385">
          <a:extLst>
            <a:ext uri="{FF2B5EF4-FFF2-40B4-BE49-F238E27FC236}">
              <a16:creationId xmlns:a16="http://schemas.microsoft.com/office/drawing/2014/main" id="{0A11E67A-59F8-4F3A-A7A4-D3BC9CFE106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87" name="正方形/長方形 386">
          <a:extLst>
            <a:ext uri="{FF2B5EF4-FFF2-40B4-BE49-F238E27FC236}">
              <a16:creationId xmlns:a16="http://schemas.microsoft.com/office/drawing/2014/main" id="{5CA0AC54-23D2-4DFA-8136-25CCB9E1019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88" name="正方形/長方形 387">
          <a:extLst>
            <a:ext uri="{FF2B5EF4-FFF2-40B4-BE49-F238E27FC236}">
              <a16:creationId xmlns:a16="http://schemas.microsoft.com/office/drawing/2014/main" id="{B1889D36-852F-43E9-B622-DDCA71B5F07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89" name="正方形/長方形 388">
          <a:extLst>
            <a:ext uri="{FF2B5EF4-FFF2-40B4-BE49-F238E27FC236}">
              <a16:creationId xmlns:a16="http://schemas.microsoft.com/office/drawing/2014/main" id="{966F5B2E-912D-4967-8CC8-7BFD5BC6707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90" name="正方形/長方形 389">
          <a:extLst>
            <a:ext uri="{FF2B5EF4-FFF2-40B4-BE49-F238E27FC236}">
              <a16:creationId xmlns:a16="http://schemas.microsoft.com/office/drawing/2014/main" id="{3E93F57C-225B-4F28-9976-01993CD208F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91" name="正方形/長方形 390">
          <a:extLst>
            <a:ext uri="{FF2B5EF4-FFF2-40B4-BE49-F238E27FC236}">
              <a16:creationId xmlns:a16="http://schemas.microsoft.com/office/drawing/2014/main" id="{7A5BDE14-B7FB-431A-A2CC-F969E2C3696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92" name="正方形/長方形 391">
          <a:extLst>
            <a:ext uri="{FF2B5EF4-FFF2-40B4-BE49-F238E27FC236}">
              <a16:creationId xmlns:a16="http://schemas.microsoft.com/office/drawing/2014/main" id="{1B89579C-ED97-471A-ACB0-DBC200F669A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93" name="正方形/長方形 392">
          <a:extLst>
            <a:ext uri="{FF2B5EF4-FFF2-40B4-BE49-F238E27FC236}">
              <a16:creationId xmlns:a16="http://schemas.microsoft.com/office/drawing/2014/main" id="{303DA652-4D49-4DC9-BFF2-69773DA4C4A7}"/>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394" name="正方形/長方形 393">
          <a:extLst>
            <a:ext uri="{FF2B5EF4-FFF2-40B4-BE49-F238E27FC236}">
              <a16:creationId xmlns:a16="http://schemas.microsoft.com/office/drawing/2014/main" id="{0B0BE6BB-6EAB-44FD-B6ED-16226611899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395" name="正方形/長方形 394">
          <a:extLst>
            <a:ext uri="{FF2B5EF4-FFF2-40B4-BE49-F238E27FC236}">
              <a16:creationId xmlns:a16="http://schemas.microsoft.com/office/drawing/2014/main" id="{F4E0DD78-216E-4519-9894-BE1ECF872F4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396" name="正方形/長方形 395">
          <a:extLst>
            <a:ext uri="{FF2B5EF4-FFF2-40B4-BE49-F238E27FC236}">
              <a16:creationId xmlns:a16="http://schemas.microsoft.com/office/drawing/2014/main" id="{B003415B-6A87-4359-9E0F-D0617291A45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397" name="正方形/長方形 396">
          <a:extLst>
            <a:ext uri="{FF2B5EF4-FFF2-40B4-BE49-F238E27FC236}">
              <a16:creationId xmlns:a16="http://schemas.microsoft.com/office/drawing/2014/main" id="{16C07FF4-4870-475E-8094-D863F4EB4C0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398" name="正方形/長方形 397">
          <a:extLst>
            <a:ext uri="{FF2B5EF4-FFF2-40B4-BE49-F238E27FC236}">
              <a16:creationId xmlns:a16="http://schemas.microsoft.com/office/drawing/2014/main" id="{4A2B34A2-5D3A-40CB-ACA9-4E970F061B8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399" name="正方形/長方形 398">
          <a:extLst>
            <a:ext uri="{FF2B5EF4-FFF2-40B4-BE49-F238E27FC236}">
              <a16:creationId xmlns:a16="http://schemas.microsoft.com/office/drawing/2014/main" id="{8A28873E-A7D1-45A6-B12A-1C74C20526A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00" name="正方形/長方形 399">
          <a:extLst>
            <a:ext uri="{FF2B5EF4-FFF2-40B4-BE49-F238E27FC236}">
              <a16:creationId xmlns:a16="http://schemas.microsoft.com/office/drawing/2014/main" id="{2BB7589B-BC51-47AD-8B45-AAA8F650916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01" name="正方形/長方形 400">
          <a:extLst>
            <a:ext uri="{FF2B5EF4-FFF2-40B4-BE49-F238E27FC236}">
              <a16:creationId xmlns:a16="http://schemas.microsoft.com/office/drawing/2014/main" id="{98B4B6F0-E509-4EB2-AF2A-761EE590B6E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02" name="テキスト ボックス 401">
          <a:extLst>
            <a:ext uri="{FF2B5EF4-FFF2-40B4-BE49-F238E27FC236}">
              <a16:creationId xmlns:a16="http://schemas.microsoft.com/office/drawing/2014/main" id="{49FEC606-79E4-40B0-B571-F253E907BAE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03" name="直線コネクタ 402">
          <a:extLst>
            <a:ext uri="{FF2B5EF4-FFF2-40B4-BE49-F238E27FC236}">
              <a16:creationId xmlns:a16="http://schemas.microsoft.com/office/drawing/2014/main" id="{8CB4798B-CC24-4873-B53F-2D4F6FAD6C0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404" name="直線コネクタ 403">
          <a:extLst>
            <a:ext uri="{FF2B5EF4-FFF2-40B4-BE49-F238E27FC236}">
              <a16:creationId xmlns:a16="http://schemas.microsoft.com/office/drawing/2014/main" id="{02337487-4D8D-4744-91B0-D40AF9D2D023}"/>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405" name="テキスト ボックス 404">
          <a:extLst>
            <a:ext uri="{FF2B5EF4-FFF2-40B4-BE49-F238E27FC236}">
              <a16:creationId xmlns:a16="http://schemas.microsoft.com/office/drawing/2014/main" id="{3C906470-3B71-4634-A60A-744054210126}"/>
            </a:ext>
          </a:extLst>
        </xdr:cNvPr>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406" name="直線コネクタ 405">
          <a:extLst>
            <a:ext uri="{FF2B5EF4-FFF2-40B4-BE49-F238E27FC236}">
              <a16:creationId xmlns:a16="http://schemas.microsoft.com/office/drawing/2014/main" id="{6260C43C-B947-4BE2-841A-5A32F07C00F2}"/>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407" name="テキスト ボックス 406">
          <a:extLst>
            <a:ext uri="{FF2B5EF4-FFF2-40B4-BE49-F238E27FC236}">
              <a16:creationId xmlns:a16="http://schemas.microsoft.com/office/drawing/2014/main" id="{7FDE5FDF-4CA4-4BB2-B8AA-DB3FB8DFF79F}"/>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408" name="直線コネクタ 407">
          <a:extLst>
            <a:ext uri="{FF2B5EF4-FFF2-40B4-BE49-F238E27FC236}">
              <a16:creationId xmlns:a16="http://schemas.microsoft.com/office/drawing/2014/main" id="{69387BE4-0E37-44D2-BB4A-225CFE10124C}"/>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409" name="テキスト ボックス 408">
          <a:extLst>
            <a:ext uri="{FF2B5EF4-FFF2-40B4-BE49-F238E27FC236}">
              <a16:creationId xmlns:a16="http://schemas.microsoft.com/office/drawing/2014/main" id="{29289F43-6768-41A0-8E71-06BADACE849C}"/>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410" name="直線コネクタ 409">
          <a:extLst>
            <a:ext uri="{FF2B5EF4-FFF2-40B4-BE49-F238E27FC236}">
              <a16:creationId xmlns:a16="http://schemas.microsoft.com/office/drawing/2014/main" id="{A855D348-B703-48EC-A299-BD8BCB950909}"/>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411" name="テキスト ボックス 410">
          <a:extLst>
            <a:ext uri="{FF2B5EF4-FFF2-40B4-BE49-F238E27FC236}">
              <a16:creationId xmlns:a16="http://schemas.microsoft.com/office/drawing/2014/main" id="{66484D3C-5DAB-4104-A138-7C2FC1B711E4}"/>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412" name="直線コネクタ 411">
          <a:extLst>
            <a:ext uri="{FF2B5EF4-FFF2-40B4-BE49-F238E27FC236}">
              <a16:creationId xmlns:a16="http://schemas.microsoft.com/office/drawing/2014/main" id="{BDA06C72-ADF6-443E-BBC3-992299DC7E77}"/>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413" name="テキスト ボックス 412">
          <a:extLst>
            <a:ext uri="{FF2B5EF4-FFF2-40B4-BE49-F238E27FC236}">
              <a16:creationId xmlns:a16="http://schemas.microsoft.com/office/drawing/2014/main" id="{989C2DC6-1630-479D-B7AB-C08C7CCB12FF}"/>
            </a:ext>
          </a:extLst>
        </xdr:cNvPr>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14" name="直線コネクタ 413">
          <a:extLst>
            <a:ext uri="{FF2B5EF4-FFF2-40B4-BE49-F238E27FC236}">
              <a16:creationId xmlns:a16="http://schemas.microsoft.com/office/drawing/2014/main" id="{7067DCCA-E3AF-4938-B62F-F3871155743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15" name="テキスト ボックス 414">
          <a:extLst>
            <a:ext uri="{FF2B5EF4-FFF2-40B4-BE49-F238E27FC236}">
              <a16:creationId xmlns:a16="http://schemas.microsoft.com/office/drawing/2014/main" id="{47E87018-4D95-4E09-9042-C95775085B7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16" name="【庁舎】&#10;有形固定資産減価償却率グラフ枠">
          <a:extLst>
            <a:ext uri="{FF2B5EF4-FFF2-40B4-BE49-F238E27FC236}">
              <a16:creationId xmlns:a16="http://schemas.microsoft.com/office/drawing/2014/main" id="{941C32E1-FEF0-4C68-AFF0-53BE42ECFAE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82550</xdr:rowOff>
    </xdr:from>
    <xdr:to>
      <xdr:col>85</xdr:col>
      <xdr:colOff>126364</xdr:colOff>
      <xdr:row>108</xdr:row>
      <xdr:rowOff>152400</xdr:rowOff>
    </xdr:to>
    <xdr:cxnSp macro="">
      <xdr:nvCxnSpPr>
        <xdr:cNvPr id="417" name="直線コネクタ 416">
          <a:extLst>
            <a:ext uri="{FF2B5EF4-FFF2-40B4-BE49-F238E27FC236}">
              <a16:creationId xmlns:a16="http://schemas.microsoft.com/office/drawing/2014/main" id="{CC31E1D0-DD8D-40A8-84BD-F8CB9D30DFDB}"/>
            </a:ext>
          </a:extLst>
        </xdr:cNvPr>
        <xdr:cNvCxnSpPr/>
      </xdr:nvCxnSpPr>
      <xdr:spPr>
        <a:xfrm flipV="1">
          <a:off x="16318864"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340478" cy="259045"/>
    <xdr:sp macro="" textlink="">
      <xdr:nvSpPr>
        <xdr:cNvPr id="418" name="【庁舎】&#10;有形固定資産減価償却率最小値テキスト">
          <a:extLst>
            <a:ext uri="{FF2B5EF4-FFF2-40B4-BE49-F238E27FC236}">
              <a16:creationId xmlns:a16="http://schemas.microsoft.com/office/drawing/2014/main" id="{17259EFF-1360-49B5-BC7C-D15FA860A849}"/>
            </a:ext>
          </a:extLst>
        </xdr:cNvPr>
        <xdr:cNvSpPr txBox="1"/>
      </xdr:nvSpPr>
      <xdr:spPr>
        <a:xfrm>
          <a:off x="16357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419" name="直線コネクタ 418">
          <a:extLst>
            <a:ext uri="{FF2B5EF4-FFF2-40B4-BE49-F238E27FC236}">
              <a16:creationId xmlns:a16="http://schemas.microsoft.com/office/drawing/2014/main" id="{67F1A9AC-41A0-456C-B4D6-8C689BD92753}"/>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29227</xdr:rowOff>
    </xdr:from>
    <xdr:ext cx="469744" cy="259045"/>
    <xdr:sp macro="" textlink="">
      <xdr:nvSpPr>
        <xdr:cNvPr id="420" name="【庁舎】&#10;有形固定資産減価償却率最大値テキスト">
          <a:extLst>
            <a:ext uri="{FF2B5EF4-FFF2-40B4-BE49-F238E27FC236}">
              <a16:creationId xmlns:a16="http://schemas.microsoft.com/office/drawing/2014/main" id="{8F84165E-0F2B-4263-92C2-7133EBFC230F}"/>
            </a:ext>
          </a:extLst>
        </xdr:cNvPr>
        <xdr:cNvSpPr txBox="1"/>
      </xdr:nvSpPr>
      <xdr:spPr>
        <a:xfrm>
          <a:off x="16357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82550</xdr:rowOff>
    </xdr:from>
    <xdr:to>
      <xdr:col>86</xdr:col>
      <xdr:colOff>25400</xdr:colOff>
      <xdr:row>101</xdr:row>
      <xdr:rowOff>82550</xdr:rowOff>
    </xdr:to>
    <xdr:cxnSp macro="">
      <xdr:nvCxnSpPr>
        <xdr:cNvPr id="421" name="直線コネクタ 420">
          <a:extLst>
            <a:ext uri="{FF2B5EF4-FFF2-40B4-BE49-F238E27FC236}">
              <a16:creationId xmlns:a16="http://schemas.microsoft.com/office/drawing/2014/main" id="{8914EC79-86C4-4734-92A2-0A09B514173F}"/>
            </a:ext>
          </a:extLst>
        </xdr:cNvPr>
        <xdr:cNvCxnSpPr/>
      </xdr:nvCxnSpPr>
      <xdr:spPr>
        <a:xfrm>
          <a:off x="16230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11447</xdr:rowOff>
    </xdr:from>
    <xdr:ext cx="405111" cy="259045"/>
    <xdr:sp macro="" textlink="">
      <xdr:nvSpPr>
        <xdr:cNvPr id="422" name="【庁舎】&#10;有形固定資産減価償却率平均値テキスト">
          <a:extLst>
            <a:ext uri="{FF2B5EF4-FFF2-40B4-BE49-F238E27FC236}">
              <a16:creationId xmlns:a16="http://schemas.microsoft.com/office/drawing/2014/main" id="{84DB3F01-5517-40F8-AAAC-53957D5801DD}"/>
            </a:ext>
          </a:extLst>
        </xdr:cNvPr>
        <xdr:cNvSpPr txBox="1"/>
      </xdr:nvSpPr>
      <xdr:spPr>
        <a:xfrm>
          <a:off x="16357600" y="1784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33020</xdr:rowOff>
    </xdr:from>
    <xdr:to>
      <xdr:col>85</xdr:col>
      <xdr:colOff>177800</xdr:colOff>
      <xdr:row>104</xdr:row>
      <xdr:rowOff>134620</xdr:rowOff>
    </xdr:to>
    <xdr:sp macro="" textlink="">
      <xdr:nvSpPr>
        <xdr:cNvPr id="423" name="フローチャート: 判断 422">
          <a:extLst>
            <a:ext uri="{FF2B5EF4-FFF2-40B4-BE49-F238E27FC236}">
              <a16:creationId xmlns:a16="http://schemas.microsoft.com/office/drawing/2014/main" id="{FFFF7DF0-5ECD-4213-90FD-4238D2272124}"/>
            </a:ext>
          </a:extLst>
        </xdr:cNvPr>
        <xdr:cNvSpPr/>
      </xdr:nvSpPr>
      <xdr:spPr>
        <a:xfrm>
          <a:off x="16268700" y="178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11430</xdr:rowOff>
    </xdr:from>
    <xdr:to>
      <xdr:col>81</xdr:col>
      <xdr:colOff>101600</xdr:colOff>
      <xdr:row>104</xdr:row>
      <xdr:rowOff>113030</xdr:rowOff>
    </xdr:to>
    <xdr:sp macro="" textlink="">
      <xdr:nvSpPr>
        <xdr:cNvPr id="424" name="フローチャート: 判断 423">
          <a:extLst>
            <a:ext uri="{FF2B5EF4-FFF2-40B4-BE49-F238E27FC236}">
              <a16:creationId xmlns:a16="http://schemas.microsoft.com/office/drawing/2014/main" id="{CA171A75-A61E-466F-9752-1AF24CAF975F}"/>
            </a:ext>
          </a:extLst>
        </xdr:cNvPr>
        <xdr:cNvSpPr/>
      </xdr:nvSpPr>
      <xdr:spPr>
        <a:xfrm>
          <a:off x="15430500" y="1784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104157</xdr:rowOff>
    </xdr:from>
    <xdr:ext cx="405111" cy="259045"/>
    <xdr:sp macro="" textlink="">
      <xdr:nvSpPr>
        <xdr:cNvPr id="425" name="n_1aveValue【庁舎】&#10;有形固定資産減価償却率">
          <a:extLst>
            <a:ext uri="{FF2B5EF4-FFF2-40B4-BE49-F238E27FC236}">
              <a16:creationId xmlns:a16="http://schemas.microsoft.com/office/drawing/2014/main" id="{778AD539-1ADB-40DE-817C-E60886DA1CF0}"/>
            </a:ext>
          </a:extLst>
        </xdr:cNvPr>
        <xdr:cNvSpPr txBox="1"/>
      </xdr:nvSpPr>
      <xdr:spPr>
        <a:xfrm>
          <a:off x="15266044" y="17934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6350</xdr:rowOff>
    </xdr:from>
    <xdr:to>
      <xdr:col>76</xdr:col>
      <xdr:colOff>165100</xdr:colOff>
      <xdr:row>104</xdr:row>
      <xdr:rowOff>107950</xdr:rowOff>
    </xdr:to>
    <xdr:sp macro="" textlink="">
      <xdr:nvSpPr>
        <xdr:cNvPr id="426" name="フローチャート: 判断 425">
          <a:extLst>
            <a:ext uri="{FF2B5EF4-FFF2-40B4-BE49-F238E27FC236}">
              <a16:creationId xmlns:a16="http://schemas.microsoft.com/office/drawing/2014/main" id="{FCDAEE86-B05F-4DED-8018-51BAE535B617}"/>
            </a:ext>
          </a:extLst>
        </xdr:cNvPr>
        <xdr:cNvSpPr/>
      </xdr:nvSpPr>
      <xdr:spPr>
        <a:xfrm>
          <a:off x="14541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99077</xdr:rowOff>
    </xdr:from>
    <xdr:ext cx="405111" cy="259045"/>
    <xdr:sp macro="" textlink="">
      <xdr:nvSpPr>
        <xdr:cNvPr id="427" name="n_2aveValue【庁舎】&#10;有形固定資産減価償却率">
          <a:extLst>
            <a:ext uri="{FF2B5EF4-FFF2-40B4-BE49-F238E27FC236}">
              <a16:creationId xmlns:a16="http://schemas.microsoft.com/office/drawing/2014/main" id="{2B88E645-AF09-4BC9-9765-2617BD0E1001}"/>
            </a:ext>
          </a:extLst>
        </xdr:cNvPr>
        <xdr:cNvSpPr txBox="1"/>
      </xdr:nvSpPr>
      <xdr:spPr>
        <a:xfrm>
          <a:off x="14389744" y="1792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38100</xdr:rowOff>
    </xdr:from>
    <xdr:to>
      <xdr:col>72</xdr:col>
      <xdr:colOff>38100</xdr:colOff>
      <xdr:row>104</xdr:row>
      <xdr:rowOff>139700</xdr:rowOff>
    </xdr:to>
    <xdr:sp macro="" textlink="">
      <xdr:nvSpPr>
        <xdr:cNvPr id="428" name="フローチャート: 判断 427">
          <a:extLst>
            <a:ext uri="{FF2B5EF4-FFF2-40B4-BE49-F238E27FC236}">
              <a16:creationId xmlns:a16="http://schemas.microsoft.com/office/drawing/2014/main" id="{7BFF0729-3E60-4291-8C9A-AEF06DE70BFC}"/>
            </a:ext>
          </a:extLst>
        </xdr:cNvPr>
        <xdr:cNvSpPr/>
      </xdr:nvSpPr>
      <xdr:spPr>
        <a:xfrm>
          <a:off x="13652500" y="1786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104</xdr:row>
      <xdr:rowOff>130827</xdr:rowOff>
    </xdr:from>
    <xdr:ext cx="405111" cy="259045"/>
    <xdr:sp macro="" textlink="">
      <xdr:nvSpPr>
        <xdr:cNvPr id="429" name="n_3aveValue【庁舎】&#10;有形固定資産減価償却率">
          <a:extLst>
            <a:ext uri="{FF2B5EF4-FFF2-40B4-BE49-F238E27FC236}">
              <a16:creationId xmlns:a16="http://schemas.microsoft.com/office/drawing/2014/main" id="{6860836E-AA71-4E32-B79D-0400BBF84DB7}"/>
            </a:ext>
          </a:extLst>
        </xdr:cNvPr>
        <xdr:cNvSpPr txBox="1"/>
      </xdr:nvSpPr>
      <xdr:spPr>
        <a:xfrm>
          <a:off x="13500744" y="17961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430" name="テキスト ボックス 429">
          <a:extLst>
            <a:ext uri="{FF2B5EF4-FFF2-40B4-BE49-F238E27FC236}">
              <a16:creationId xmlns:a16="http://schemas.microsoft.com/office/drawing/2014/main" id="{923A92F4-FF0F-4451-87CC-E79C5368B48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31" name="テキスト ボックス 430">
          <a:extLst>
            <a:ext uri="{FF2B5EF4-FFF2-40B4-BE49-F238E27FC236}">
              <a16:creationId xmlns:a16="http://schemas.microsoft.com/office/drawing/2014/main" id="{5BE7B7CE-6376-465A-B943-66E9D334D60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32" name="テキスト ボックス 431">
          <a:extLst>
            <a:ext uri="{FF2B5EF4-FFF2-40B4-BE49-F238E27FC236}">
              <a16:creationId xmlns:a16="http://schemas.microsoft.com/office/drawing/2014/main" id="{ECBD91C8-7E83-43F9-9D70-82C93281F3A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33" name="テキスト ボックス 432">
          <a:extLst>
            <a:ext uri="{FF2B5EF4-FFF2-40B4-BE49-F238E27FC236}">
              <a16:creationId xmlns:a16="http://schemas.microsoft.com/office/drawing/2014/main" id="{6BD41423-F7F5-488D-848C-7EA2D091454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34" name="テキスト ボックス 433">
          <a:extLst>
            <a:ext uri="{FF2B5EF4-FFF2-40B4-BE49-F238E27FC236}">
              <a16:creationId xmlns:a16="http://schemas.microsoft.com/office/drawing/2014/main" id="{7372CE6C-F783-4227-A2B8-CA83C084C8C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156211</xdr:rowOff>
    </xdr:from>
    <xdr:to>
      <xdr:col>81</xdr:col>
      <xdr:colOff>101600</xdr:colOff>
      <xdr:row>104</xdr:row>
      <xdr:rowOff>86361</xdr:rowOff>
    </xdr:to>
    <xdr:sp macro="" textlink="">
      <xdr:nvSpPr>
        <xdr:cNvPr id="435" name="楕円 434">
          <a:extLst>
            <a:ext uri="{FF2B5EF4-FFF2-40B4-BE49-F238E27FC236}">
              <a16:creationId xmlns:a16="http://schemas.microsoft.com/office/drawing/2014/main" id="{60DBA602-A731-415A-BA30-D9BCCA6F1DE9}"/>
            </a:ext>
          </a:extLst>
        </xdr:cNvPr>
        <xdr:cNvSpPr/>
      </xdr:nvSpPr>
      <xdr:spPr>
        <a:xfrm>
          <a:off x="15430500" y="1781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0</xdr:rowOff>
    </xdr:from>
    <xdr:to>
      <xdr:col>76</xdr:col>
      <xdr:colOff>165100</xdr:colOff>
      <xdr:row>104</xdr:row>
      <xdr:rowOff>101600</xdr:rowOff>
    </xdr:to>
    <xdr:sp macro="" textlink="">
      <xdr:nvSpPr>
        <xdr:cNvPr id="436" name="楕円 435">
          <a:extLst>
            <a:ext uri="{FF2B5EF4-FFF2-40B4-BE49-F238E27FC236}">
              <a16:creationId xmlns:a16="http://schemas.microsoft.com/office/drawing/2014/main" id="{8D8DFD13-11DB-412D-8D4B-4338BEE8668B}"/>
            </a:ext>
          </a:extLst>
        </xdr:cNvPr>
        <xdr:cNvSpPr/>
      </xdr:nvSpPr>
      <xdr:spPr>
        <a:xfrm>
          <a:off x="14541500" y="1783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35561</xdr:rowOff>
    </xdr:from>
    <xdr:to>
      <xdr:col>81</xdr:col>
      <xdr:colOff>50800</xdr:colOff>
      <xdr:row>104</xdr:row>
      <xdr:rowOff>50800</xdr:rowOff>
    </xdr:to>
    <xdr:cxnSp macro="">
      <xdr:nvCxnSpPr>
        <xdr:cNvPr id="437" name="直線コネクタ 436">
          <a:extLst>
            <a:ext uri="{FF2B5EF4-FFF2-40B4-BE49-F238E27FC236}">
              <a16:creationId xmlns:a16="http://schemas.microsoft.com/office/drawing/2014/main" id="{D1918631-E1DE-4DF7-B225-B7EB93CD7F92}"/>
            </a:ext>
          </a:extLst>
        </xdr:cNvPr>
        <xdr:cNvCxnSpPr/>
      </xdr:nvCxnSpPr>
      <xdr:spPr>
        <a:xfrm flipV="1">
          <a:off x="14592300" y="178663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25400</xdr:rowOff>
    </xdr:from>
    <xdr:to>
      <xdr:col>72</xdr:col>
      <xdr:colOff>38100</xdr:colOff>
      <xdr:row>104</xdr:row>
      <xdr:rowOff>127000</xdr:rowOff>
    </xdr:to>
    <xdr:sp macro="" textlink="">
      <xdr:nvSpPr>
        <xdr:cNvPr id="438" name="楕円 437">
          <a:extLst>
            <a:ext uri="{FF2B5EF4-FFF2-40B4-BE49-F238E27FC236}">
              <a16:creationId xmlns:a16="http://schemas.microsoft.com/office/drawing/2014/main" id="{2599AC7D-43CE-4928-8CD3-0F424DD53F8D}"/>
            </a:ext>
          </a:extLst>
        </xdr:cNvPr>
        <xdr:cNvSpPr/>
      </xdr:nvSpPr>
      <xdr:spPr>
        <a:xfrm>
          <a:off x="13652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50800</xdr:rowOff>
    </xdr:from>
    <xdr:to>
      <xdr:col>76</xdr:col>
      <xdr:colOff>114300</xdr:colOff>
      <xdr:row>104</xdr:row>
      <xdr:rowOff>76200</xdr:rowOff>
    </xdr:to>
    <xdr:cxnSp macro="">
      <xdr:nvCxnSpPr>
        <xdr:cNvPr id="439" name="直線コネクタ 438">
          <a:extLst>
            <a:ext uri="{FF2B5EF4-FFF2-40B4-BE49-F238E27FC236}">
              <a16:creationId xmlns:a16="http://schemas.microsoft.com/office/drawing/2014/main" id="{FBC02E17-57C5-434D-B30D-9A85FB191823}"/>
            </a:ext>
          </a:extLst>
        </xdr:cNvPr>
        <xdr:cNvCxnSpPr/>
      </xdr:nvCxnSpPr>
      <xdr:spPr>
        <a:xfrm flipV="1">
          <a:off x="13703300" y="17881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102888</xdr:rowOff>
    </xdr:from>
    <xdr:ext cx="405111" cy="259045"/>
    <xdr:sp macro="" textlink="">
      <xdr:nvSpPr>
        <xdr:cNvPr id="440" name="n_1mainValue【庁舎】&#10;有形固定資産減価償却率">
          <a:extLst>
            <a:ext uri="{FF2B5EF4-FFF2-40B4-BE49-F238E27FC236}">
              <a16:creationId xmlns:a16="http://schemas.microsoft.com/office/drawing/2014/main" id="{DCD7D9DB-A852-4D76-BADC-A86C9B39F6BA}"/>
            </a:ext>
          </a:extLst>
        </xdr:cNvPr>
        <xdr:cNvSpPr txBox="1"/>
      </xdr:nvSpPr>
      <xdr:spPr>
        <a:xfrm>
          <a:off x="15266044" y="17590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118127</xdr:rowOff>
    </xdr:from>
    <xdr:ext cx="405111" cy="259045"/>
    <xdr:sp macro="" textlink="">
      <xdr:nvSpPr>
        <xdr:cNvPr id="441" name="n_2mainValue【庁舎】&#10;有形固定資産減価償却率">
          <a:extLst>
            <a:ext uri="{FF2B5EF4-FFF2-40B4-BE49-F238E27FC236}">
              <a16:creationId xmlns:a16="http://schemas.microsoft.com/office/drawing/2014/main" id="{32230707-F241-404D-A741-5BA71F0AD196}"/>
            </a:ext>
          </a:extLst>
        </xdr:cNvPr>
        <xdr:cNvSpPr txBox="1"/>
      </xdr:nvSpPr>
      <xdr:spPr>
        <a:xfrm>
          <a:off x="14389744" y="1760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143527</xdr:rowOff>
    </xdr:from>
    <xdr:ext cx="405111" cy="259045"/>
    <xdr:sp macro="" textlink="">
      <xdr:nvSpPr>
        <xdr:cNvPr id="442" name="n_3mainValue【庁舎】&#10;有形固定資産減価償却率">
          <a:extLst>
            <a:ext uri="{FF2B5EF4-FFF2-40B4-BE49-F238E27FC236}">
              <a16:creationId xmlns:a16="http://schemas.microsoft.com/office/drawing/2014/main" id="{D9066239-412E-4BBC-81EE-B41299606DD2}"/>
            </a:ext>
          </a:extLst>
        </xdr:cNvPr>
        <xdr:cNvSpPr txBox="1"/>
      </xdr:nvSpPr>
      <xdr:spPr>
        <a:xfrm>
          <a:off x="135007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43" name="正方形/長方形 442">
          <a:extLst>
            <a:ext uri="{FF2B5EF4-FFF2-40B4-BE49-F238E27FC236}">
              <a16:creationId xmlns:a16="http://schemas.microsoft.com/office/drawing/2014/main" id="{57426508-9345-4931-8501-94F93179488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44" name="正方形/長方形 443">
          <a:extLst>
            <a:ext uri="{FF2B5EF4-FFF2-40B4-BE49-F238E27FC236}">
              <a16:creationId xmlns:a16="http://schemas.microsoft.com/office/drawing/2014/main" id="{7B0331D6-9229-4F80-A242-33D1F790D11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45" name="正方形/長方形 444">
          <a:extLst>
            <a:ext uri="{FF2B5EF4-FFF2-40B4-BE49-F238E27FC236}">
              <a16:creationId xmlns:a16="http://schemas.microsoft.com/office/drawing/2014/main" id="{A5D34D4F-C37E-498D-ACE8-EDF895CE924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46" name="正方形/長方形 445">
          <a:extLst>
            <a:ext uri="{FF2B5EF4-FFF2-40B4-BE49-F238E27FC236}">
              <a16:creationId xmlns:a16="http://schemas.microsoft.com/office/drawing/2014/main" id="{2048A97E-CD75-450F-B703-34C7C916656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47" name="正方形/長方形 446">
          <a:extLst>
            <a:ext uri="{FF2B5EF4-FFF2-40B4-BE49-F238E27FC236}">
              <a16:creationId xmlns:a16="http://schemas.microsoft.com/office/drawing/2014/main" id="{0CE0F532-C0A0-441C-A95C-7FAC2BBEE01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48" name="正方形/長方形 447">
          <a:extLst>
            <a:ext uri="{FF2B5EF4-FFF2-40B4-BE49-F238E27FC236}">
              <a16:creationId xmlns:a16="http://schemas.microsoft.com/office/drawing/2014/main" id="{0B3C07B9-8D89-4CD8-847D-C8B3C79E29B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49" name="正方形/長方形 448">
          <a:extLst>
            <a:ext uri="{FF2B5EF4-FFF2-40B4-BE49-F238E27FC236}">
              <a16:creationId xmlns:a16="http://schemas.microsoft.com/office/drawing/2014/main" id="{3C9E394B-5858-4866-8A5C-1218C6200B8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50" name="正方形/長方形 449">
          <a:extLst>
            <a:ext uri="{FF2B5EF4-FFF2-40B4-BE49-F238E27FC236}">
              <a16:creationId xmlns:a16="http://schemas.microsoft.com/office/drawing/2014/main" id="{B191BDA0-FFD3-4589-AF0C-5AA5324A062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51" name="テキスト ボックス 450">
          <a:extLst>
            <a:ext uri="{FF2B5EF4-FFF2-40B4-BE49-F238E27FC236}">
              <a16:creationId xmlns:a16="http://schemas.microsoft.com/office/drawing/2014/main" id="{74F776C0-11EC-46B4-8119-9DA1DF595AF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52" name="直線コネクタ 451">
          <a:extLst>
            <a:ext uri="{FF2B5EF4-FFF2-40B4-BE49-F238E27FC236}">
              <a16:creationId xmlns:a16="http://schemas.microsoft.com/office/drawing/2014/main" id="{2681250F-7F18-45AF-A100-15CF29B9216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453" name="直線コネクタ 452">
          <a:extLst>
            <a:ext uri="{FF2B5EF4-FFF2-40B4-BE49-F238E27FC236}">
              <a16:creationId xmlns:a16="http://schemas.microsoft.com/office/drawing/2014/main" id="{B2C2D4C6-0F38-45CA-8C2D-8ECD88565932}"/>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454" name="テキスト ボックス 453">
          <a:extLst>
            <a:ext uri="{FF2B5EF4-FFF2-40B4-BE49-F238E27FC236}">
              <a16:creationId xmlns:a16="http://schemas.microsoft.com/office/drawing/2014/main" id="{565BB044-0B26-4CD2-B859-696246FC8906}"/>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455" name="直線コネクタ 454">
          <a:extLst>
            <a:ext uri="{FF2B5EF4-FFF2-40B4-BE49-F238E27FC236}">
              <a16:creationId xmlns:a16="http://schemas.microsoft.com/office/drawing/2014/main" id="{81A13907-8E5A-4C90-95A5-AE51F99A9982}"/>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456" name="テキスト ボックス 455">
          <a:extLst>
            <a:ext uri="{FF2B5EF4-FFF2-40B4-BE49-F238E27FC236}">
              <a16:creationId xmlns:a16="http://schemas.microsoft.com/office/drawing/2014/main" id="{D6744757-7EB1-4CCB-B1FC-667BF1042651}"/>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457" name="直線コネクタ 456">
          <a:extLst>
            <a:ext uri="{FF2B5EF4-FFF2-40B4-BE49-F238E27FC236}">
              <a16:creationId xmlns:a16="http://schemas.microsoft.com/office/drawing/2014/main" id="{FA9D13C8-8A35-41CD-A719-5FCE0BE5154A}"/>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458" name="テキスト ボックス 457">
          <a:extLst>
            <a:ext uri="{FF2B5EF4-FFF2-40B4-BE49-F238E27FC236}">
              <a16:creationId xmlns:a16="http://schemas.microsoft.com/office/drawing/2014/main" id="{517851EC-2F88-48D7-9D6C-B08CF43879D7}"/>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459" name="直線コネクタ 458">
          <a:extLst>
            <a:ext uri="{FF2B5EF4-FFF2-40B4-BE49-F238E27FC236}">
              <a16:creationId xmlns:a16="http://schemas.microsoft.com/office/drawing/2014/main" id="{F131A0C7-4D7F-4455-B446-CCE8EAA4F28D}"/>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460" name="テキスト ボックス 459">
          <a:extLst>
            <a:ext uri="{FF2B5EF4-FFF2-40B4-BE49-F238E27FC236}">
              <a16:creationId xmlns:a16="http://schemas.microsoft.com/office/drawing/2014/main" id="{77223C95-C4F2-4996-8989-E2B6FE96E48B}"/>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461" name="直線コネクタ 460">
          <a:extLst>
            <a:ext uri="{FF2B5EF4-FFF2-40B4-BE49-F238E27FC236}">
              <a16:creationId xmlns:a16="http://schemas.microsoft.com/office/drawing/2014/main" id="{320FF42D-FECA-413C-A86E-A2837E5CA4C8}"/>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462" name="テキスト ボックス 461">
          <a:extLst>
            <a:ext uri="{FF2B5EF4-FFF2-40B4-BE49-F238E27FC236}">
              <a16:creationId xmlns:a16="http://schemas.microsoft.com/office/drawing/2014/main" id="{31C7EAD4-BD3E-4338-B2AE-3A51476CB328}"/>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63" name="直線コネクタ 462">
          <a:extLst>
            <a:ext uri="{FF2B5EF4-FFF2-40B4-BE49-F238E27FC236}">
              <a16:creationId xmlns:a16="http://schemas.microsoft.com/office/drawing/2014/main" id="{AB0FCA46-C565-461D-A6CE-C3339D4D87A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464" name="テキスト ボックス 463">
          <a:extLst>
            <a:ext uri="{FF2B5EF4-FFF2-40B4-BE49-F238E27FC236}">
              <a16:creationId xmlns:a16="http://schemas.microsoft.com/office/drawing/2014/main" id="{9F88C76C-652E-4144-84EE-9E9A8307C1F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65" name="【庁舎】&#10;一人当たり面積グラフ枠">
          <a:extLst>
            <a:ext uri="{FF2B5EF4-FFF2-40B4-BE49-F238E27FC236}">
              <a16:creationId xmlns:a16="http://schemas.microsoft.com/office/drawing/2014/main" id="{38BB9718-8A52-430E-97CA-FFF2A7A1ECD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128778</xdr:rowOff>
    </xdr:from>
    <xdr:to>
      <xdr:col>116</xdr:col>
      <xdr:colOff>62864</xdr:colOff>
      <xdr:row>108</xdr:row>
      <xdr:rowOff>38100</xdr:rowOff>
    </xdr:to>
    <xdr:cxnSp macro="">
      <xdr:nvCxnSpPr>
        <xdr:cNvPr id="466" name="直線コネクタ 465">
          <a:extLst>
            <a:ext uri="{FF2B5EF4-FFF2-40B4-BE49-F238E27FC236}">
              <a16:creationId xmlns:a16="http://schemas.microsoft.com/office/drawing/2014/main" id="{536CCDFD-2D4F-4301-90B6-98E65A87AF36}"/>
            </a:ext>
          </a:extLst>
        </xdr:cNvPr>
        <xdr:cNvCxnSpPr/>
      </xdr:nvCxnSpPr>
      <xdr:spPr>
        <a:xfrm flipV="1">
          <a:off x="22160864" y="17102328"/>
          <a:ext cx="0" cy="1452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41927</xdr:rowOff>
    </xdr:from>
    <xdr:ext cx="469744" cy="259045"/>
    <xdr:sp macro="" textlink="">
      <xdr:nvSpPr>
        <xdr:cNvPr id="467" name="【庁舎】&#10;一人当たり面積最小値テキスト">
          <a:extLst>
            <a:ext uri="{FF2B5EF4-FFF2-40B4-BE49-F238E27FC236}">
              <a16:creationId xmlns:a16="http://schemas.microsoft.com/office/drawing/2014/main" id="{0F77800A-FECD-45F4-9961-5C0439D0CACE}"/>
            </a:ext>
          </a:extLst>
        </xdr:cNvPr>
        <xdr:cNvSpPr txBox="1"/>
      </xdr:nvSpPr>
      <xdr:spPr>
        <a:xfrm>
          <a:off x="22199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38100</xdr:rowOff>
    </xdr:from>
    <xdr:to>
      <xdr:col>116</xdr:col>
      <xdr:colOff>152400</xdr:colOff>
      <xdr:row>108</xdr:row>
      <xdr:rowOff>38100</xdr:rowOff>
    </xdr:to>
    <xdr:cxnSp macro="">
      <xdr:nvCxnSpPr>
        <xdr:cNvPr id="468" name="直線コネクタ 467">
          <a:extLst>
            <a:ext uri="{FF2B5EF4-FFF2-40B4-BE49-F238E27FC236}">
              <a16:creationId xmlns:a16="http://schemas.microsoft.com/office/drawing/2014/main" id="{7F1D1222-B84A-4C87-9ECA-BCAEF91BBF36}"/>
            </a:ext>
          </a:extLst>
        </xdr:cNvPr>
        <xdr:cNvCxnSpPr/>
      </xdr:nvCxnSpPr>
      <xdr:spPr>
        <a:xfrm>
          <a:off x="22072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75455</xdr:rowOff>
    </xdr:from>
    <xdr:ext cx="469744" cy="259045"/>
    <xdr:sp macro="" textlink="">
      <xdr:nvSpPr>
        <xdr:cNvPr id="469" name="【庁舎】&#10;一人当たり面積最大値テキスト">
          <a:extLst>
            <a:ext uri="{FF2B5EF4-FFF2-40B4-BE49-F238E27FC236}">
              <a16:creationId xmlns:a16="http://schemas.microsoft.com/office/drawing/2014/main" id="{55B825B9-7A12-4AB2-9052-4F7FCF70B39C}"/>
            </a:ext>
          </a:extLst>
        </xdr:cNvPr>
        <xdr:cNvSpPr txBox="1"/>
      </xdr:nvSpPr>
      <xdr:spPr>
        <a:xfrm>
          <a:off x="22199600" y="1687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128778</xdr:rowOff>
    </xdr:from>
    <xdr:to>
      <xdr:col>116</xdr:col>
      <xdr:colOff>152400</xdr:colOff>
      <xdr:row>99</xdr:row>
      <xdr:rowOff>128778</xdr:rowOff>
    </xdr:to>
    <xdr:cxnSp macro="">
      <xdr:nvCxnSpPr>
        <xdr:cNvPr id="470" name="直線コネクタ 469">
          <a:extLst>
            <a:ext uri="{FF2B5EF4-FFF2-40B4-BE49-F238E27FC236}">
              <a16:creationId xmlns:a16="http://schemas.microsoft.com/office/drawing/2014/main" id="{20705A0E-1FA2-4D10-9718-C55489EB86B4}"/>
            </a:ext>
          </a:extLst>
        </xdr:cNvPr>
        <xdr:cNvCxnSpPr/>
      </xdr:nvCxnSpPr>
      <xdr:spPr>
        <a:xfrm>
          <a:off x="22072600" y="1710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92219</xdr:rowOff>
    </xdr:from>
    <xdr:ext cx="469744" cy="259045"/>
    <xdr:sp macro="" textlink="">
      <xdr:nvSpPr>
        <xdr:cNvPr id="471" name="【庁舎】&#10;一人当たり面積平均値テキスト">
          <a:extLst>
            <a:ext uri="{FF2B5EF4-FFF2-40B4-BE49-F238E27FC236}">
              <a16:creationId xmlns:a16="http://schemas.microsoft.com/office/drawing/2014/main" id="{A073F88D-B940-402E-9EAC-094527FA57FD}"/>
            </a:ext>
          </a:extLst>
        </xdr:cNvPr>
        <xdr:cNvSpPr txBox="1"/>
      </xdr:nvSpPr>
      <xdr:spPr>
        <a:xfrm>
          <a:off x="22199600" y="18265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113792</xdr:rowOff>
    </xdr:from>
    <xdr:to>
      <xdr:col>116</xdr:col>
      <xdr:colOff>114300</xdr:colOff>
      <xdr:row>107</xdr:row>
      <xdr:rowOff>43942</xdr:rowOff>
    </xdr:to>
    <xdr:sp macro="" textlink="">
      <xdr:nvSpPr>
        <xdr:cNvPr id="472" name="フローチャート: 判断 471">
          <a:extLst>
            <a:ext uri="{FF2B5EF4-FFF2-40B4-BE49-F238E27FC236}">
              <a16:creationId xmlns:a16="http://schemas.microsoft.com/office/drawing/2014/main" id="{31E2633F-0BC8-448A-A9FC-8A230230E84E}"/>
            </a:ext>
          </a:extLst>
        </xdr:cNvPr>
        <xdr:cNvSpPr/>
      </xdr:nvSpPr>
      <xdr:spPr>
        <a:xfrm>
          <a:off x="22110700" y="18287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113030</xdr:rowOff>
    </xdr:from>
    <xdr:to>
      <xdr:col>112</xdr:col>
      <xdr:colOff>38100</xdr:colOff>
      <xdr:row>107</xdr:row>
      <xdr:rowOff>43180</xdr:rowOff>
    </xdr:to>
    <xdr:sp macro="" textlink="">
      <xdr:nvSpPr>
        <xdr:cNvPr id="473" name="フローチャート: 判断 472">
          <a:extLst>
            <a:ext uri="{FF2B5EF4-FFF2-40B4-BE49-F238E27FC236}">
              <a16:creationId xmlns:a16="http://schemas.microsoft.com/office/drawing/2014/main" id="{699A5C13-0473-43A6-A510-F9501B0B2DE9}"/>
            </a:ext>
          </a:extLst>
        </xdr:cNvPr>
        <xdr:cNvSpPr/>
      </xdr:nvSpPr>
      <xdr:spPr>
        <a:xfrm>
          <a:off x="21272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107</xdr:row>
      <xdr:rowOff>34307</xdr:rowOff>
    </xdr:from>
    <xdr:ext cx="469744" cy="259045"/>
    <xdr:sp macro="" textlink="">
      <xdr:nvSpPr>
        <xdr:cNvPr id="474" name="n_1aveValue【庁舎】&#10;一人当たり面積">
          <a:extLst>
            <a:ext uri="{FF2B5EF4-FFF2-40B4-BE49-F238E27FC236}">
              <a16:creationId xmlns:a16="http://schemas.microsoft.com/office/drawing/2014/main" id="{65DC5DCE-486B-4AD0-A258-E7D39F1C25EB}"/>
            </a:ext>
          </a:extLst>
        </xdr:cNvPr>
        <xdr:cNvSpPr txBox="1"/>
      </xdr:nvSpPr>
      <xdr:spPr>
        <a:xfrm>
          <a:off x="21075727" y="1837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107314</xdr:rowOff>
    </xdr:from>
    <xdr:to>
      <xdr:col>107</xdr:col>
      <xdr:colOff>101600</xdr:colOff>
      <xdr:row>107</xdr:row>
      <xdr:rowOff>37464</xdr:rowOff>
    </xdr:to>
    <xdr:sp macro="" textlink="">
      <xdr:nvSpPr>
        <xdr:cNvPr id="475" name="フローチャート: 判断 474">
          <a:extLst>
            <a:ext uri="{FF2B5EF4-FFF2-40B4-BE49-F238E27FC236}">
              <a16:creationId xmlns:a16="http://schemas.microsoft.com/office/drawing/2014/main" id="{068177E6-68F1-49A6-A62A-3EDDAB50FDBC}"/>
            </a:ext>
          </a:extLst>
        </xdr:cNvPr>
        <xdr:cNvSpPr/>
      </xdr:nvSpPr>
      <xdr:spPr>
        <a:xfrm>
          <a:off x="20383500" y="182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53991</xdr:rowOff>
    </xdr:from>
    <xdr:ext cx="469744" cy="259045"/>
    <xdr:sp macro="" textlink="">
      <xdr:nvSpPr>
        <xdr:cNvPr id="476" name="n_2aveValue【庁舎】&#10;一人当たり面積">
          <a:extLst>
            <a:ext uri="{FF2B5EF4-FFF2-40B4-BE49-F238E27FC236}">
              <a16:creationId xmlns:a16="http://schemas.microsoft.com/office/drawing/2014/main" id="{2B974B96-8BAA-47F4-BD1D-1EBC0E86872A}"/>
            </a:ext>
          </a:extLst>
        </xdr:cNvPr>
        <xdr:cNvSpPr txBox="1"/>
      </xdr:nvSpPr>
      <xdr:spPr>
        <a:xfrm>
          <a:off x="20199427" y="1805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106</xdr:row>
      <xdr:rowOff>130175</xdr:rowOff>
    </xdr:from>
    <xdr:to>
      <xdr:col>102</xdr:col>
      <xdr:colOff>165100</xdr:colOff>
      <xdr:row>107</xdr:row>
      <xdr:rowOff>60325</xdr:rowOff>
    </xdr:to>
    <xdr:sp macro="" textlink="">
      <xdr:nvSpPr>
        <xdr:cNvPr id="477" name="フローチャート: 判断 476">
          <a:extLst>
            <a:ext uri="{FF2B5EF4-FFF2-40B4-BE49-F238E27FC236}">
              <a16:creationId xmlns:a16="http://schemas.microsoft.com/office/drawing/2014/main" id="{B4DF8DE2-CDCA-4312-87A9-0E88C7C40EE5}"/>
            </a:ext>
          </a:extLst>
        </xdr:cNvPr>
        <xdr:cNvSpPr/>
      </xdr:nvSpPr>
      <xdr:spPr>
        <a:xfrm>
          <a:off x="19494500" y="1830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107</xdr:row>
      <xdr:rowOff>51452</xdr:rowOff>
    </xdr:from>
    <xdr:ext cx="469744" cy="259045"/>
    <xdr:sp macro="" textlink="">
      <xdr:nvSpPr>
        <xdr:cNvPr id="478" name="n_3aveValue【庁舎】&#10;一人当たり面積">
          <a:extLst>
            <a:ext uri="{FF2B5EF4-FFF2-40B4-BE49-F238E27FC236}">
              <a16:creationId xmlns:a16="http://schemas.microsoft.com/office/drawing/2014/main" id="{3B3BF9BB-2F52-451D-BE06-08E0D590B95F}"/>
            </a:ext>
          </a:extLst>
        </xdr:cNvPr>
        <xdr:cNvSpPr txBox="1"/>
      </xdr:nvSpPr>
      <xdr:spPr>
        <a:xfrm>
          <a:off x="19310427" y="1839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4DECCB8E-88DF-4667-A417-CD229B92128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185024DF-70BE-4564-B4A1-58BDC491015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481" name="テキスト ボックス 480">
          <a:extLst>
            <a:ext uri="{FF2B5EF4-FFF2-40B4-BE49-F238E27FC236}">
              <a16:creationId xmlns:a16="http://schemas.microsoft.com/office/drawing/2014/main" id="{E1D36A70-F470-4591-A4D0-0954E4CEF94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482" name="テキスト ボックス 481">
          <a:extLst>
            <a:ext uri="{FF2B5EF4-FFF2-40B4-BE49-F238E27FC236}">
              <a16:creationId xmlns:a16="http://schemas.microsoft.com/office/drawing/2014/main" id="{EBECD85E-7F87-442E-B0B6-5EF1013843C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483" name="テキスト ボックス 482">
          <a:extLst>
            <a:ext uri="{FF2B5EF4-FFF2-40B4-BE49-F238E27FC236}">
              <a16:creationId xmlns:a16="http://schemas.microsoft.com/office/drawing/2014/main" id="{E7D156DD-8DBC-413B-8BC5-46EB4FED073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111125</xdr:rowOff>
    </xdr:from>
    <xdr:to>
      <xdr:col>112</xdr:col>
      <xdr:colOff>38100</xdr:colOff>
      <xdr:row>107</xdr:row>
      <xdr:rowOff>41275</xdr:rowOff>
    </xdr:to>
    <xdr:sp macro="" textlink="">
      <xdr:nvSpPr>
        <xdr:cNvPr id="484" name="楕円 483">
          <a:extLst>
            <a:ext uri="{FF2B5EF4-FFF2-40B4-BE49-F238E27FC236}">
              <a16:creationId xmlns:a16="http://schemas.microsoft.com/office/drawing/2014/main" id="{6C367E43-E071-47DD-A2AF-84B805668A6F}"/>
            </a:ext>
          </a:extLst>
        </xdr:cNvPr>
        <xdr:cNvSpPr/>
      </xdr:nvSpPr>
      <xdr:spPr>
        <a:xfrm>
          <a:off x="21272500" y="1828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120650</xdr:rowOff>
    </xdr:from>
    <xdr:to>
      <xdr:col>107</xdr:col>
      <xdr:colOff>101600</xdr:colOff>
      <xdr:row>107</xdr:row>
      <xdr:rowOff>50800</xdr:rowOff>
    </xdr:to>
    <xdr:sp macro="" textlink="">
      <xdr:nvSpPr>
        <xdr:cNvPr id="485" name="楕円 484">
          <a:extLst>
            <a:ext uri="{FF2B5EF4-FFF2-40B4-BE49-F238E27FC236}">
              <a16:creationId xmlns:a16="http://schemas.microsoft.com/office/drawing/2014/main" id="{4F44A586-95AD-4824-9D8A-60104F29793B}"/>
            </a:ext>
          </a:extLst>
        </xdr:cNvPr>
        <xdr:cNvSpPr/>
      </xdr:nvSpPr>
      <xdr:spPr>
        <a:xfrm>
          <a:off x="20383500" y="1829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161925</xdr:rowOff>
    </xdr:from>
    <xdr:to>
      <xdr:col>111</xdr:col>
      <xdr:colOff>177800</xdr:colOff>
      <xdr:row>107</xdr:row>
      <xdr:rowOff>0</xdr:rowOff>
    </xdr:to>
    <xdr:cxnSp macro="">
      <xdr:nvCxnSpPr>
        <xdr:cNvPr id="486" name="直線コネクタ 485">
          <a:extLst>
            <a:ext uri="{FF2B5EF4-FFF2-40B4-BE49-F238E27FC236}">
              <a16:creationId xmlns:a16="http://schemas.microsoft.com/office/drawing/2014/main" id="{500B4F9B-05EC-4E22-A7F6-AA830B237011}"/>
            </a:ext>
          </a:extLst>
        </xdr:cNvPr>
        <xdr:cNvCxnSpPr/>
      </xdr:nvCxnSpPr>
      <xdr:spPr>
        <a:xfrm flipV="1">
          <a:off x="20434300" y="1833562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128651</xdr:rowOff>
    </xdr:from>
    <xdr:to>
      <xdr:col>102</xdr:col>
      <xdr:colOff>165100</xdr:colOff>
      <xdr:row>107</xdr:row>
      <xdr:rowOff>58801</xdr:rowOff>
    </xdr:to>
    <xdr:sp macro="" textlink="">
      <xdr:nvSpPr>
        <xdr:cNvPr id="487" name="楕円 486">
          <a:extLst>
            <a:ext uri="{FF2B5EF4-FFF2-40B4-BE49-F238E27FC236}">
              <a16:creationId xmlns:a16="http://schemas.microsoft.com/office/drawing/2014/main" id="{BBD87498-1F9C-47EB-A266-FE31F5CB3A8F}"/>
            </a:ext>
          </a:extLst>
        </xdr:cNvPr>
        <xdr:cNvSpPr/>
      </xdr:nvSpPr>
      <xdr:spPr>
        <a:xfrm>
          <a:off x="19494500" y="1830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0</xdr:rowOff>
    </xdr:from>
    <xdr:to>
      <xdr:col>107</xdr:col>
      <xdr:colOff>50800</xdr:colOff>
      <xdr:row>107</xdr:row>
      <xdr:rowOff>8001</xdr:rowOff>
    </xdr:to>
    <xdr:cxnSp macro="">
      <xdr:nvCxnSpPr>
        <xdr:cNvPr id="488" name="直線コネクタ 487">
          <a:extLst>
            <a:ext uri="{FF2B5EF4-FFF2-40B4-BE49-F238E27FC236}">
              <a16:creationId xmlns:a16="http://schemas.microsoft.com/office/drawing/2014/main" id="{3A24D42F-ED43-4A8A-B36B-7F6EC51BEC49}"/>
            </a:ext>
          </a:extLst>
        </xdr:cNvPr>
        <xdr:cNvCxnSpPr/>
      </xdr:nvCxnSpPr>
      <xdr:spPr>
        <a:xfrm flipV="1">
          <a:off x="19545300" y="18345150"/>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57802</xdr:rowOff>
    </xdr:from>
    <xdr:ext cx="469744" cy="259045"/>
    <xdr:sp macro="" textlink="">
      <xdr:nvSpPr>
        <xdr:cNvPr id="489" name="n_1mainValue【庁舎】&#10;一人当たり面積">
          <a:extLst>
            <a:ext uri="{FF2B5EF4-FFF2-40B4-BE49-F238E27FC236}">
              <a16:creationId xmlns:a16="http://schemas.microsoft.com/office/drawing/2014/main" id="{2EFA44B7-D3FA-4AB8-971D-C2B0C7CAA1F7}"/>
            </a:ext>
          </a:extLst>
        </xdr:cNvPr>
        <xdr:cNvSpPr txBox="1"/>
      </xdr:nvSpPr>
      <xdr:spPr>
        <a:xfrm>
          <a:off x="21075727" y="18060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41927</xdr:rowOff>
    </xdr:from>
    <xdr:ext cx="469744" cy="259045"/>
    <xdr:sp macro="" textlink="">
      <xdr:nvSpPr>
        <xdr:cNvPr id="490" name="n_2mainValue【庁舎】&#10;一人当たり面積">
          <a:extLst>
            <a:ext uri="{FF2B5EF4-FFF2-40B4-BE49-F238E27FC236}">
              <a16:creationId xmlns:a16="http://schemas.microsoft.com/office/drawing/2014/main" id="{5693F820-EBE6-4CA8-99C8-E4C7D0B1BBAA}"/>
            </a:ext>
          </a:extLst>
        </xdr:cNvPr>
        <xdr:cNvSpPr txBox="1"/>
      </xdr:nvSpPr>
      <xdr:spPr>
        <a:xfrm>
          <a:off x="20199427" y="1838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75328</xdr:rowOff>
    </xdr:from>
    <xdr:ext cx="469744" cy="259045"/>
    <xdr:sp macro="" textlink="">
      <xdr:nvSpPr>
        <xdr:cNvPr id="491" name="n_3mainValue【庁舎】&#10;一人当たり面積">
          <a:extLst>
            <a:ext uri="{FF2B5EF4-FFF2-40B4-BE49-F238E27FC236}">
              <a16:creationId xmlns:a16="http://schemas.microsoft.com/office/drawing/2014/main" id="{D1355155-9EBD-4C89-B0BC-D8CD7FE8F34F}"/>
            </a:ext>
          </a:extLst>
        </xdr:cNvPr>
        <xdr:cNvSpPr txBox="1"/>
      </xdr:nvSpPr>
      <xdr:spPr>
        <a:xfrm>
          <a:off x="19310427" y="18077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492" name="正方形/長方形 491">
          <a:extLst>
            <a:ext uri="{FF2B5EF4-FFF2-40B4-BE49-F238E27FC236}">
              <a16:creationId xmlns:a16="http://schemas.microsoft.com/office/drawing/2014/main" id="{B90A2C6D-0356-47F7-8920-F988FD5CE62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93" name="正方形/長方形 492">
          <a:extLst>
            <a:ext uri="{FF2B5EF4-FFF2-40B4-BE49-F238E27FC236}">
              <a16:creationId xmlns:a16="http://schemas.microsoft.com/office/drawing/2014/main" id="{956E4B22-B7A0-4A56-BD31-FED59BF04C2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94" name="テキスト ボックス 493">
          <a:extLst>
            <a:ext uri="{FF2B5EF4-FFF2-40B4-BE49-F238E27FC236}">
              <a16:creationId xmlns:a16="http://schemas.microsoft.com/office/drawing/2014/main" id="{F00717B4-300F-4D29-B390-A4C7F34BEB6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本町の公共施設は、建築後</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年を経過した施設が、約</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割を占め老朽化が進んでいる。</a:t>
          </a:r>
          <a:endParaRPr lang="ja-JP" altLang="ja-JP" sz="1400">
            <a:effectLst/>
          </a:endParaRPr>
        </a:p>
        <a:p>
          <a:r>
            <a:rPr kumimoji="1" lang="ja-JP" altLang="ja-JP" sz="1100">
              <a:solidFill>
                <a:schemeClr val="dk1"/>
              </a:solidFill>
              <a:effectLst/>
              <a:latin typeface="+mn-lt"/>
              <a:ea typeface="+mn-ea"/>
              <a:cs typeface="+mn-cs"/>
            </a:rPr>
            <a:t>　人口減少が続く中での今後の町の規模や、少子高齢化の進展による町民ニーズの変化を捉え、平成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月に策定した妹背牛町公共施設等総合管理計画に基づき、維持管理にかかる経費の増加に留意しつつ施設管理の適正化に努める。</a:t>
          </a:r>
          <a:endParaRPr lang="ja-JP" altLang="ja-JP" sz="1400">
            <a:effectLst/>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北海道妹背牛町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2,976
2,938
48.64
3,726,702
3,669,048
57,654
1,969,842
2,827,517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類似団体平均値に近い数値であるが若干下回っている。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人口の減少や景気低迷などによる税収が減少傾向にある中、今後さらに計画的な職員数の削減、事業の必要性、緊急性の検討など投資的経費を抑制し、歳出の継続的な見直しに努める。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125222</xdr:rowOff>
    </xdr:from>
    <xdr:to>
      <xdr:col>23</xdr:col>
      <xdr:colOff>133350</xdr:colOff>
      <xdr:row>44</xdr:row>
      <xdr:rowOff>97536</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25972"/>
          <a:ext cx="0" cy="1515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69613</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1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97536</xdr:rowOff>
    </xdr:from>
    <xdr:to>
      <xdr:col>24</xdr:col>
      <xdr:colOff>12700</xdr:colOff>
      <xdr:row>44</xdr:row>
      <xdr:rowOff>97536</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4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40149</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86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125222</xdr:rowOff>
    </xdr:from>
    <xdr:to>
      <xdr:col>24</xdr:col>
      <xdr:colOff>12700</xdr:colOff>
      <xdr:row>35</xdr:row>
      <xdr:rowOff>125222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2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10668</xdr:rowOff>
    </xdr:from>
    <xdr:to>
      <xdr:col>23</xdr:col>
      <xdr:colOff>133350</xdr:colOff>
      <xdr:row>44</xdr:row>
      <xdr:rowOff>10668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114800" y="75544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128541</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3294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112014</xdr:rowOff>
    </xdr:from>
    <xdr:to>
      <xdr:col>23</xdr:col>
      <xdr:colOff>184150</xdr:colOff>
      <xdr:row>44</xdr:row>
      <xdr:rowOff>42164</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10668</xdr:rowOff>
    </xdr:from>
    <xdr:to>
      <xdr:col>19</xdr:col>
      <xdr:colOff>133350</xdr:colOff>
      <xdr:row>44</xdr:row>
      <xdr:rowOff>10668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5544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112014</xdr:rowOff>
    </xdr:from>
    <xdr:to>
      <xdr:col>19</xdr:col>
      <xdr:colOff>184150</xdr:colOff>
      <xdr:row>44</xdr:row>
      <xdr:rowOff>42164</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52341</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253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10668</xdr:rowOff>
    </xdr:from>
    <xdr:to>
      <xdr:col>15</xdr:col>
      <xdr:colOff>82550</xdr:colOff>
      <xdr:row>44</xdr:row>
      <xdr:rowOff>10668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5544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112014</xdr:rowOff>
    </xdr:from>
    <xdr:to>
      <xdr:col>15</xdr:col>
      <xdr:colOff>133350</xdr:colOff>
      <xdr:row>44</xdr:row>
      <xdr:rowOff>42164</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52341</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253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10668</xdr:rowOff>
    </xdr:from>
    <xdr:to>
      <xdr:col>11</xdr:col>
      <xdr:colOff>31750</xdr:colOff>
      <xdr:row>44</xdr:row>
      <xdr:rowOff>20320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1447800" y="755446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121666</xdr:rowOff>
    </xdr:from>
    <xdr:to>
      <xdr:col>11</xdr:col>
      <xdr:colOff>82550</xdr:colOff>
      <xdr:row>44</xdr:row>
      <xdr:rowOff>51816</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9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61993</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26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131318</xdr:rowOff>
    </xdr:from>
    <xdr:to>
      <xdr:col>7</xdr:col>
      <xdr:colOff>31750</xdr:colOff>
      <xdr:row>44</xdr:row>
      <xdr:rowOff>61468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50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71645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27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131318</xdr:rowOff>
    </xdr:from>
    <xdr:to>
      <xdr:col>23</xdr:col>
      <xdr:colOff>184150</xdr:colOff>
      <xdr:row>44</xdr:row>
      <xdr:rowOff>61468</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71391</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44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131318</xdr:rowOff>
    </xdr:from>
    <xdr:to>
      <xdr:col>19</xdr:col>
      <xdr:colOff>184150</xdr:colOff>
      <xdr:row>44</xdr:row>
      <xdr:rowOff>61468</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46245</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590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131318</xdr:rowOff>
    </xdr:from>
    <xdr:to>
      <xdr:col>15</xdr:col>
      <xdr:colOff>133350</xdr:colOff>
      <xdr:row>44</xdr:row>
      <xdr:rowOff>61468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46245</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59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131318</xdr:rowOff>
    </xdr:from>
    <xdr:to>
      <xdr:col>11</xdr:col>
      <xdr:colOff>82550</xdr:colOff>
      <xdr:row>44</xdr:row>
      <xdr:rowOff>61468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46245</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59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140970</xdr:rowOff>
    </xdr:from>
    <xdr:to>
      <xdr:col>7</xdr:col>
      <xdr:colOff>31750</xdr:colOff>
      <xdr:row>44</xdr:row>
      <xdr:rowOff>71120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55897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Ｈ３０は類似団体平均値を下回る８１．８％となってはいるものの、人件費と公債費で４７．</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％を占める状況となっている。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は、必要最小限の退職者補充や給与削減による抑制に努め、公債費についても平成２２年度にピークであった償還額がこれからも減少する見込みであり、今後更に事務事業等の見直しを行い、経常経費削減に取り組む。</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116417</xdr:rowOff>
    </xdr:from>
    <xdr:to>
      <xdr:col>23</xdr:col>
      <xdr:colOff>133350</xdr:colOff>
      <xdr:row>65</xdr:row>
      <xdr:rowOff>163513</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31967"/>
          <a:ext cx="0" cy="10757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135590</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279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163513</xdr:rowOff>
    </xdr:from>
    <xdr:to>
      <xdr:col>24</xdr:col>
      <xdr:colOff>12700</xdr:colOff>
      <xdr:row>65</xdr:row>
      <xdr:rowOff>163513</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07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31344</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7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116417</xdr:rowOff>
    </xdr:from>
    <xdr:to>
      <xdr:col>24</xdr:col>
      <xdr:colOff>12700</xdr:colOff>
      <xdr:row>59</xdr:row>
      <xdr:rowOff>116417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3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29845</xdr:rowOff>
    </xdr:from>
    <xdr:to>
      <xdr:col>23</xdr:col>
      <xdr:colOff>133350</xdr:colOff>
      <xdr:row>63</xdr:row>
      <xdr:rowOff>78105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0831195"/>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13458</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8148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41381</xdr:rowOff>
    </xdr:from>
    <xdr:to>
      <xdr:col>23</xdr:col>
      <xdr:colOff>184150</xdr:colOff>
      <xdr:row>63</xdr:row>
      <xdr:rowOff>142981</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15769</xdr:rowOff>
    </xdr:from>
    <xdr:to>
      <xdr:col>19</xdr:col>
      <xdr:colOff>133350</xdr:colOff>
      <xdr:row>63</xdr:row>
      <xdr:rowOff>78105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817119"/>
          <a:ext cx="889000" cy="6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120984</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57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15769</xdr:rowOff>
    </xdr:from>
    <xdr:to>
      <xdr:col>15</xdr:col>
      <xdr:colOff>82550</xdr:colOff>
      <xdr:row>63</xdr:row>
      <xdr:rowOff>27834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0817119"/>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138430</xdr:rowOff>
    </xdr:from>
    <xdr:to>
      <xdr:col>15</xdr:col>
      <xdr:colOff>133350</xdr:colOff>
      <xdr:row>63</xdr:row>
      <xdr:rowOff>68580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53357</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27834</xdr:rowOff>
    </xdr:from>
    <xdr:to>
      <xdr:col>11</xdr:col>
      <xdr:colOff>31750</xdr:colOff>
      <xdr:row>63</xdr:row>
      <xdr:rowOff>122344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829184"/>
          <a:ext cx="889000" cy="94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102235</xdr:rowOff>
    </xdr:from>
    <xdr:to>
      <xdr:col>11</xdr:col>
      <xdr:colOff>82550</xdr:colOff>
      <xdr:row>63</xdr:row>
      <xdr:rowOff>32385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3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42562</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501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152506</xdr:rowOff>
    </xdr:from>
    <xdr:to>
      <xdr:col>7</xdr:col>
      <xdr:colOff>31750</xdr:colOff>
      <xdr:row>63</xdr:row>
      <xdr:rowOff>82656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78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92833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551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150495</xdr:rowOff>
    </xdr:from>
    <xdr:to>
      <xdr:col>23</xdr:col>
      <xdr:colOff>184150</xdr:colOff>
      <xdr:row>63</xdr:row>
      <xdr:rowOff>80645</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78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167022</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62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27305</xdr:rowOff>
    </xdr:from>
    <xdr:to>
      <xdr:col>19</xdr:col>
      <xdr:colOff>184150</xdr:colOff>
      <xdr:row>63</xdr:row>
      <xdr:rowOff>128905</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113682</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9150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136419</xdr:rowOff>
    </xdr:from>
    <xdr:to>
      <xdr:col>15</xdr:col>
      <xdr:colOff>133350</xdr:colOff>
      <xdr:row>63</xdr:row>
      <xdr:rowOff>66569</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76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76746</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535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148484</xdr:rowOff>
    </xdr:from>
    <xdr:to>
      <xdr:col>11</xdr:col>
      <xdr:colOff>82550</xdr:colOff>
      <xdr:row>63</xdr:row>
      <xdr:rowOff>78634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778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63411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864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71544</xdr:rowOff>
    </xdr:from>
    <xdr:to>
      <xdr:col>7</xdr:col>
      <xdr:colOff>31750</xdr:colOff>
      <xdr:row>64</xdr:row>
      <xdr:rowOff>1694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87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157921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95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[402,465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９年度に一時的な町道補修及び除排雪経費による維持補修費の増嵩もあり、類似団体平均値を上回ったものの、必要最小限の退職者補充や、事務事業の見直し等による物件費の抑制を行っており、他の年度では類似団体平均値を下回る結果となり、今後も継続して歳出の抑制に努め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81766</xdr:rowOff>
    </xdr:from>
    <xdr:to>
      <xdr:col>23</xdr:col>
      <xdr:colOff>133350</xdr:colOff>
      <xdr:row>90</xdr:row>
      <xdr:rowOff>16597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69216"/>
          <a:ext cx="0" cy="14778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160124</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419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1,482,866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16597</xdr:rowOff>
    </xdr:from>
    <xdr:to>
      <xdr:col>24</xdr:col>
      <xdr:colOff>12700</xdr:colOff>
      <xdr:row>90</xdr:row>
      <xdr:rowOff>16597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47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168143</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12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81766</xdr:rowOff>
    </xdr:from>
    <xdr:to>
      <xdr:col>24</xdr:col>
      <xdr:colOff>12700</xdr:colOff>
      <xdr:row>81</xdr:row>
      <xdr:rowOff>81766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6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146766</xdr:rowOff>
    </xdr:from>
    <xdr:to>
      <xdr:col>23</xdr:col>
      <xdr:colOff>133350</xdr:colOff>
      <xdr:row>82</xdr:row>
      <xdr:rowOff>170856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205666"/>
          <a:ext cx="838200" cy="24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86974</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458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114897</xdr:rowOff>
    </xdr:from>
    <xdr:to>
      <xdr:col>23</xdr:col>
      <xdr:colOff>184150</xdr:colOff>
      <xdr:row>83</xdr:row>
      <xdr:rowOff>45047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7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100724</xdr:rowOff>
    </xdr:from>
    <xdr:to>
      <xdr:col>19</xdr:col>
      <xdr:colOff>133350</xdr:colOff>
      <xdr:row>82</xdr:row>
      <xdr:rowOff>170856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159624"/>
          <a:ext cx="889000" cy="70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108367</xdr:rowOff>
    </xdr:from>
    <xdr:to>
      <xdr:col>19</xdr:col>
      <xdr:colOff>184150</xdr:colOff>
      <xdr:row>83</xdr:row>
      <xdr:rowOff>38517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6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48694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36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65632</xdr:rowOff>
    </xdr:from>
    <xdr:to>
      <xdr:col>15</xdr:col>
      <xdr:colOff>82550</xdr:colOff>
      <xdr:row>82</xdr:row>
      <xdr:rowOff>100724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24532"/>
          <a:ext cx="889000" cy="35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101640</xdr:rowOff>
    </xdr:from>
    <xdr:to>
      <xdr:col>15</xdr:col>
      <xdr:colOff>133350</xdr:colOff>
      <xdr:row>83</xdr:row>
      <xdr:rowOff>31790</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16567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24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62778</xdr:rowOff>
    </xdr:from>
    <xdr:to>
      <xdr:col>11</xdr:col>
      <xdr:colOff>31750</xdr:colOff>
      <xdr:row>82</xdr:row>
      <xdr:rowOff>65632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21678"/>
          <a:ext cx="889000" cy="2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78246</xdr:rowOff>
    </xdr:from>
    <xdr:to>
      <xdr:col>11</xdr:col>
      <xdr:colOff>82550</xdr:colOff>
      <xdr:row>83</xdr:row>
      <xdr:rowOff>8396</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3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164623</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23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71158</xdr:rowOff>
    </xdr:from>
    <xdr:to>
      <xdr:col>7</xdr:col>
      <xdr:colOff>31750</xdr:colOff>
      <xdr:row>83</xdr:row>
      <xdr:rowOff>1308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3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157535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216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95966</xdr:rowOff>
    </xdr:from>
    <xdr:to>
      <xdr:col>23</xdr:col>
      <xdr:colOff>184150</xdr:colOff>
      <xdr:row>83</xdr:row>
      <xdr:rowOff>26116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5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112493</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99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120056</xdr:rowOff>
    </xdr:from>
    <xdr:to>
      <xdr:col>19</xdr:col>
      <xdr:colOff>184150</xdr:colOff>
      <xdr:row>83</xdr:row>
      <xdr:rowOff>50206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7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34983</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265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49924</xdr:rowOff>
    </xdr:from>
    <xdr:to>
      <xdr:col>15</xdr:col>
      <xdr:colOff>133350</xdr:colOff>
      <xdr:row>82</xdr:row>
      <xdr:rowOff>151524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0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161701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7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14832</xdr:rowOff>
    </xdr:from>
    <xdr:to>
      <xdr:col>11</xdr:col>
      <xdr:colOff>82550</xdr:colOff>
      <xdr:row>82</xdr:row>
      <xdr:rowOff>116432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73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126609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842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11978</xdr:rowOff>
    </xdr:from>
    <xdr:to>
      <xdr:col>7</xdr:col>
      <xdr:colOff>31750</xdr:colOff>
      <xdr:row>82</xdr:row>
      <xdr:rowOff>113578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70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123755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839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国家公務員との比較では、Ｈ３０に数値は改善されたものの、類似団体平均値とでは指数は大きく上回っており、以前から取り組んでいる行政改革での人件費削減効果も検証しながら、今後も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9207</xdr:rowOff>
    </xdr:from>
    <xdr:to>
      <xdr:col>81</xdr:col>
      <xdr:colOff>44450</xdr:colOff>
      <xdr:row>89</xdr:row>
      <xdr:rowOff>57786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4068107"/>
          <a:ext cx="0" cy="12487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29863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28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57786</xdr:rowOff>
    </xdr:from>
    <xdr:to>
      <xdr:col>81</xdr:col>
      <xdr:colOff>133350</xdr:colOff>
      <xdr:row>89</xdr:row>
      <xdr:rowOff>57786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16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95584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811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9207</xdr:rowOff>
    </xdr:from>
    <xdr:to>
      <xdr:col>81</xdr:col>
      <xdr:colOff>133350</xdr:colOff>
      <xdr:row>82</xdr:row>
      <xdr:rowOff>9207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4068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78423</xdr:rowOff>
    </xdr:from>
    <xdr:to>
      <xdr:col>81</xdr:col>
      <xdr:colOff>44450</xdr:colOff>
      <xdr:row>88</xdr:row>
      <xdr:rowOff>162877</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5166023"/>
          <a:ext cx="838200" cy="8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163847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737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147320</xdr:rowOff>
    </xdr:from>
    <xdr:to>
      <xdr:col>81</xdr:col>
      <xdr:colOff>95250</xdr:colOff>
      <xdr:row>87</xdr:row>
      <xdr:rowOff>77470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60325</xdr:rowOff>
    </xdr:from>
    <xdr:to>
      <xdr:col>77</xdr:col>
      <xdr:colOff>44450</xdr:colOff>
      <xdr:row>88</xdr:row>
      <xdr:rowOff>162877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5147925"/>
          <a:ext cx="889000" cy="10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147320</xdr:rowOff>
    </xdr:from>
    <xdr:to>
      <xdr:col>77</xdr:col>
      <xdr:colOff>95250</xdr:colOff>
      <xdr:row>87</xdr:row>
      <xdr:rowOff>77470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87647</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66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30163</xdr:rowOff>
    </xdr:from>
    <xdr:to>
      <xdr:col>72</xdr:col>
      <xdr:colOff>203200</xdr:colOff>
      <xdr:row>88</xdr:row>
      <xdr:rowOff>60325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5117763"/>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123189</xdr:rowOff>
    </xdr:from>
    <xdr:to>
      <xdr:col>73</xdr:col>
      <xdr:colOff>44450</xdr:colOff>
      <xdr:row>87</xdr:row>
      <xdr:rowOff>53339</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63516</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636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30163</xdr:rowOff>
    </xdr:from>
    <xdr:to>
      <xdr:col>68</xdr:col>
      <xdr:colOff>152400</xdr:colOff>
      <xdr:row>89</xdr:row>
      <xdr:rowOff>9525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5117763"/>
          <a:ext cx="889000" cy="15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135255</xdr:rowOff>
    </xdr:from>
    <xdr:to>
      <xdr:col>68</xdr:col>
      <xdr:colOff>203200</xdr:colOff>
      <xdr:row>87</xdr:row>
      <xdr:rowOff>65405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75582</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648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111125</xdr:rowOff>
    </xdr:from>
    <xdr:to>
      <xdr:col>64</xdr:col>
      <xdr:colOff>152400</xdr:colOff>
      <xdr:row>87</xdr:row>
      <xdr:rowOff>41275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51452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62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27623</xdr:rowOff>
    </xdr:from>
    <xdr:to>
      <xdr:col>81</xdr:col>
      <xdr:colOff>95250</xdr:colOff>
      <xdr:row>88</xdr:row>
      <xdr:rowOff>129223</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511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171150</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5087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112077</xdr:rowOff>
    </xdr:from>
    <xdr:to>
      <xdr:col>77</xdr:col>
      <xdr:colOff>95250</xdr:colOff>
      <xdr:row>89</xdr:row>
      <xdr:rowOff>42227</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519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27004</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5286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9525</xdr:rowOff>
    </xdr:from>
    <xdr:to>
      <xdr:col>73</xdr:col>
      <xdr:colOff>44450</xdr:colOff>
      <xdr:row>88</xdr:row>
      <xdr:rowOff>111125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509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95902</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518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150813</xdr:rowOff>
    </xdr:from>
    <xdr:to>
      <xdr:col>68</xdr:col>
      <xdr:colOff>203200</xdr:colOff>
      <xdr:row>88</xdr:row>
      <xdr:rowOff>80963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506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65740</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515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130175</xdr:rowOff>
    </xdr:from>
    <xdr:to>
      <xdr:col>64</xdr:col>
      <xdr:colOff>152400</xdr:colOff>
      <xdr:row>89</xdr:row>
      <xdr:rowOff>60325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521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45102</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530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必要最小限の退職者補充による職員数の削減により類似団体平均値を大きく下回っている。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今後も行政サービスを低下させることのないよう一定の職員数を維持しつつ適正な人員管理に努める。</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140570</xdr:rowOff>
    </xdr:from>
    <xdr:to>
      <xdr:col>81</xdr:col>
      <xdr:colOff>44450</xdr:colOff>
      <xdr:row>66</xdr:row>
      <xdr:rowOff>131500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13220"/>
          <a:ext cx="0" cy="15339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103577</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4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131500</xdr:rowOff>
    </xdr:from>
    <xdr:to>
      <xdr:col>81</xdr:col>
      <xdr:colOff>133350</xdr:colOff>
      <xdr:row>66</xdr:row>
      <xdr:rowOff>131500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44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55497</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140570</xdr:rowOff>
    </xdr:from>
    <xdr:to>
      <xdr:col>81</xdr:col>
      <xdr:colOff>133350</xdr:colOff>
      <xdr:row>57</xdr:row>
      <xdr:rowOff>140570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1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100674</xdr:rowOff>
    </xdr:from>
    <xdr:to>
      <xdr:col>81</xdr:col>
      <xdr:colOff>44450</xdr:colOff>
      <xdr:row>59</xdr:row>
      <xdr:rowOff>156518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216224"/>
          <a:ext cx="838200" cy="55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147083</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262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3556</xdr:rowOff>
    </xdr:from>
    <xdr:to>
      <xdr:col>81</xdr:col>
      <xdr:colOff>95250</xdr:colOff>
      <xdr:row>60</xdr:row>
      <xdr:rowOff>105156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29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100674</xdr:rowOff>
    </xdr:from>
    <xdr:to>
      <xdr:col>77</xdr:col>
      <xdr:colOff>44450</xdr:colOff>
      <xdr:row>59</xdr:row>
      <xdr:rowOff>104811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0216224"/>
          <a:ext cx="889000" cy="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2866</xdr:rowOff>
    </xdr:from>
    <xdr:to>
      <xdr:col>77</xdr:col>
      <xdr:colOff>95250</xdr:colOff>
      <xdr:row>60</xdr:row>
      <xdr:rowOff>104466</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28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89243</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3762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88954</xdr:rowOff>
    </xdr:from>
    <xdr:to>
      <xdr:col>72</xdr:col>
      <xdr:colOff>203200</xdr:colOff>
      <xdr:row>59</xdr:row>
      <xdr:rowOff>104811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204504"/>
          <a:ext cx="889000" cy="1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453</xdr:rowOff>
    </xdr:from>
    <xdr:to>
      <xdr:col>73</xdr:col>
      <xdr:colOff>44450</xdr:colOff>
      <xdr:row>60</xdr:row>
      <xdr:rowOff>102053</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287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86830</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373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88954</xdr:rowOff>
    </xdr:from>
    <xdr:to>
      <xdr:col>68</xdr:col>
      <xdr:colOff>152400</xdr:colOff>
      <xdr:row>59</xdr:row>
      <xdr:rowOff>89988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3512800" y="10204504"/>
          <a:ext cx="889000" cy="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153289</xdr:rowOff>
    </xdr:from>
    <xdr:to>
      <xdr:col>68</xdr:col>
      <xdr:colOff>203200</xdr:colOff>
      <xdr:row>60</xdr:row>
      <xdr:rowOff>83439</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26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68216</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355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149497</xdr:rowOff>
    </xdr:from>
    <xdr:to>
      <xdr:col>64</xdr:col>
      <xdr:colOff>152400</xdr:colOff>
      <xdr:row>60</xdr:row>
      <xdr:rowOff>79647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26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64424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351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105718</xdr:rowOff>
    </xdr:from>
    <xdr:to>
      <xdr:col>81</xdr:col>
      <xdr:colOff>95250</xdr:colOff>
      <xdr:row>60</xdr:row>
      <xdr:rowOff>35868</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221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122245</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066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49874</xdr:rowOff>
    </xdr:from>
    <xdr:to>
      <xdr:col>77</xdr:col>
      <xdr:colOff>95250</xdr:colOff>
      <xdr:row>59</xdr:row>
      <xdr:rowOff>151474</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16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161651</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9934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54011</xdr:rowOff>
    </xdr:from>
    <xdr:to>
      <xdr:col>73</xdr:col>
      <xdr:colOff>44450</xdr:colOff>
      <xdr:row>59</xdr:row>
      <xdr:rowOff>155611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16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165788</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993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38154</xdr:rowOff>
    </xdr:from>
    <xdr:to>
      <xdr:col>68</xdr:col>
      <xdr:colOff>203200</xdr:colOff>
      <xdr:row>59</xdr:row>
      <xdr:rowOff>139754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15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149931</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9922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39188</xdr:rowOff>
    </xdr:from>
    <xdr:to>
      <xdr:col>64</xdr:col>
      <xdr:colOff>152400</xdr:colOff>
      <xdr:row>59</xdr:row>
      <xdr:rowOff>140788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15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150965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9923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類似団体平均値を上回っているが、年々改善傾向にある。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２２年度に公債費償還額のピークを迎えこれからは減少していく見込みであり、今後も交付税措置のある町債を優先して発行し、財源措置のない単独事業を抑制するなど公債費の適正な管理・運営に努め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168402</xdr:rowOff>
    </xdr:from>
    <xdr:to>
      <xdr:col>81</xdr:col>
      <xdr:colOff>44450</xdr:colOff>
      <xdr:row>44</xdr:row>
      <xdr:rowOff>5842</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512052"/>
          <a:ext cx="0" cy="1037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149369</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521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5842</xdr:rowOff>
    </xdr:from>
    <xdr:to>
      <xdr:col>81</xdr:col>
      <xdr:colOff>133350</xdr:colOff>
      <xdr:row>44</xdr:row>
      <xdr:rowOff>5842</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4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83329</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25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168402</xdr:rowOff>
    </xdr:from>
    <xdr:to>
      <xdr:col>81</xdr:col>
      <xdr:colOff>133350</xdr:colOff>
      <xdr:row>37</xdr:row>
      <xdr:rowOff>168402</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51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35052</xdr:rowOff>
    </xdr:from>
    <xdr:to>
      <xdr:col>81</xdr:col>
      <xdr:colOff>44450</xdr:colOff>
      <xdr:row>42</xdr:row>
      <xdr:rowOff>64008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6179800" y="7235952"/>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22623</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88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6096</xdr:rowOff>
    </xdr:from>
    <xdr:to>
      <xdr:col>81</xdr:col>
      <xdr:colOff>95250</xdr:colOff>
      <xdr:row>41</xdr:row>
      <xdr:rowOff>107696</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59182</xdr:rowOff>
    </xdr:from>
    <xdr:to>
      <xdr:col>77</xdr:col>
      <xdr:colOff>44450</xdr:colOff>
      <xdr:row>42</xdr:row>
      <xdr:rowOff>64008</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726008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6096</xdr:rowOff>
    </xdr:from>
    <xdr:to>
      <xdr:col>77</xdr:col>
      <xdr:colOff>95250</xdr:colOff>
      <xdr:row>41</xdr:row>
      <xdr:rowOff>107696</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117873</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804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59182</xdr:rowOff>
    </xdr:from>
    <xdr:to>
      <xdr:col>72</xdr:col>
      <xdr:colOff>203200</xdr:colOff>
      <xdr:row>42</xdr:row>
      <xdr:rowOff>107442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401800" y="726008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20574</xdr:rowOff>
    </xdr:from>
    <xdr:to>
      <xdr:col>73</xdr:col>
      <xdr:colOff>44450</xdr:colOff>
      <xdr:row>41</xdr:row>
      <xdr:rowOff>122174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132351</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107442</xdr:rowOff>
    </xdr:from>
    <xdr:to>
      <xdr:col>68</xdr:col>
      <xdr:colOff>152400</xdr:colOff>
      <xdr:row>42</xdr:row>
      <xdr:rowOff>170180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7308342"/>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39878</xdr:rowOff>
    </xdr:from>
    <xdr:to>
      <xdr:col>68</xdr:col>
      <xdr:colOff>203200</xdr:colOff>
      <xdr:row>41</xdr:row>
      <xdr:rowOff>141478</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151655</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59182</xdr:rowOff>
    </xdr:from>
    <xdr:to>
      <xdr:col>64</xdr:col>
      <xdr:colOff>152400</xdr:colOff>
      <xdr:row>41</xdr:row>
      <xdr:rowOff>160782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170959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85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155702</xdr:rowOff>
    </xdr:from>
    <xdr:to>
      <xdr:col>81</xdr:col>
      <xdr:colOff>95250</xdr:colOff>
      <xdr:row>42</xdr:row>
      <xdr:rowOff>85852</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18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127779</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157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13208</xdr:rowOff>
    </xdr:from>
    <xdr:to>
      <xdr:col>77</xdr:col>
      <xdr:colOff>95250</xdr:colOff>
      <xdr:row>42</xdr:row>
      <xdr:rowOff>114808</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21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99585</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300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8382</xdr:rowOff>
    </xdr:from>
    <xdr:to>
      <xdr:col>73</xdr:col>
      <xdr:colOff>44450</xdr:colOff>
      <xdr:row>42</xdr:row>
      <xdr:rowOff>109982</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20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94759</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295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56642</xdr:rowOff>
    </xdr:from>
    <xdr:to>
      <xdr:col>68</xdr:col>
      <xdr:colOff>203200</xdr:colOff>
      <xdr:row>42</xdr:row>
      <xdr:rowOff>158242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25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143019</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343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119380</xdr:rowOff>
    </xdr:from>
    <xdr:to>
      <xdr:col>64</xdr:col>
      <xdr:colOff>152400</xdr:colOff>
      <xdr:row>43</xdr:row>
      <xdr:rowOff>49530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34307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類似団体平均値と比較すると高い水準にあるが、近年は地方債残高が毎年約２億円程度減少し、充当可能基金も横這いで推移しており比率は年々減少傾向にある。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今後も公債費等義務的経費の削減を中心とした財政の健全化に努める。</a:t>
          </a: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48623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6787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20700</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6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48623</xdr:rowOff>
    </xdr:from>
    <xdr:to>
      <xdr:col>81</xdr:col>
      <xdr:colOff>133350</xdr:colOff>
      <xdr:row>23</xdr:row>
      <xdr:rowOff>48623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9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120559</xdr:rowOff>
    </xdr:from>
    <xdr:to>
      <xdr:col>81</xdr:col>
      <xdr:colOff>44450</xdr:colOff>
      <xdr:row>14</xdr:row>
      <xdr:rowOff>69759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6179800" y="2349409"/>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69759</xdr:rowOff>
    </xdr:from>
    <xdr:to>
      <xdr:col>77</xdr:col>
      <xdr:colOff>44450</xdr:colOff>
      <xdr:row>14</xdr:row>
      <xdr:rowOff>136979</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5290800" y="2470059"/>
          <a:ext cx="889000" cy="67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136979</xdr:rowOff>
    </xdr:from>
    <xdr:to>
      <xdr:col>72</xdr:col>
      <xdr:colOff>203200</xdr:colOff>
      <xdr:row>16</xdr:row>
      <xdr:rowOff>123281</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401800" y="2537279"/>
          <a:ext cx="889000" cy="32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123281</xdr:rowOff>
    </xdr:from>
    <xdr:to>
      <xdr:col>68</xdr:col>
      <xdr:colOff>152400</xdr:colOff>
      <xdr:row>18</xdr:row>
      <xdr:rowOff>140607</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512800" y="2866481"/>
          <a:ext cx="889000" cy="36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69759</xdr:rowOff>
    </xdr:from>
    <xdr:to>
      <xdr:col>81</xdr:col>
      <xdr:colOff>95250</xdr:colOff>
      <xdr:row>13</xdr:row>
      <xdr:rowOff>171359</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229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41836</xdr:rowOff>
    </xdr:from>
    <xdr:ext cx="762000" cy="25904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227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18959</xdr:rowOff>
    </xdr:from>
    <xdr:to>
      <xdr:col>77</xdr:col>
      <xdr:colOff>95250</xdr:colOff>
      <xdr:row>14</xdr:row>
      <xdr:rowOff>120559</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129000" y="241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105336</xdr:rowOff>
    </xdr:from>
    <xdr:ext cx="7366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2505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86179</xdr:rowOff>
    </xdr:from>
    <xdr:to>
      <xdr:col>73</xdr:col>
      <xdr:colOff>44450</xdr:colOff>
      <xdr:row>15</xdr:row>
      <xdr:rowOff>16329</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248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1106</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2572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72481</xdr:rowOff>
    </xdr:from>
    <xdr:to>
      <xdr:col>68</xdr:col>
      <xdr:colOff>203200</xdr:colOff>
      <xdr:row>17</xdr:row>
      <xdr:rowOff>2631</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281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158858</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2902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89807</xdr:rowOff>
    </xdr:from>
    <xdr:to>
      <xdr:col>64</xdr:col>
      <xdr:colOff>152400</xdr:colOff>
      <xdr:row>19</xdr:row>
      <xdr:rowOff>19957</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317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4734</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326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北海道妹背牛町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2,976
2,938
48.64
3,726,702
3,669,048
57,654
1,969,842
2,827,517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必要最小限の退職者補充により、職員数の削減を図っているが、職員の平均年齢が高いことや再任用職員の雇用等もあり類似団体平均値を上回っている。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今後も適正な人員管理により人件費の抑制に努める。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74422</xdr:rowOff>
    </xdr:from>
    <xdr:to>
      <xdr:col>24</xdr:col>
      <xdr:colOff>25400</xdr:colOff>
      <xdr:row>41</xdr:row>
      <xdr:rowOff>33274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32272"/>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5351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3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33274</xdr:rowOff>
    </xdr:from>
    <xdr:to>
      <xdr:col>24</xdr:col>
      <xdr:colOff>114300</xdr:colOff>
      <xdr:row>41</xdr:row>
      <xdr:rowOff>33274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62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160799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74422</xdr:rowOff>
    </xdr:from>
    <xdr:to>
      <xdr:col>24</xdr:col>
      <xdr:colOff>114300</xdr:colOff>
      <xdr:row>33</xdr:row>
      <xdr:rowOff>74422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88138</xdr:rowOff>
    </xdr:from>
    <xdr:to>
      <xdr:col>24</xdr:col>
      <xdr:colOff>25400</xdr:colOff>
      <xdr:row>37</xdr:row>
      <xdr:rowOff>101854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43178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170451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56134</xdr:rowOff>
    </xdr:from>
    <xdr:to>
      <xdr:col>19</xdr:col>
      <xdr:colOff>187325</xdr:colOff>
      <xdr:row>37</xdr:row>
      <xdr:rowOff>101854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9978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126492</xdr:rowOff>
    </xdr:from>
    <xdr:to>
      <xdr:col>20</xdr:col>
      <xdr:colOff>38100</xdr:colOff>
      <xdr:row>37</xdr:row>
      <xdr:rowOff>56642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66819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56134</xdr:rowOff>
    </xdr:from>
    <xdr:to>
      <xdr:col>15</xdr:col>
      <xdr:colOff>98425</xdr:colOff>
      <xdr:row>37</xdr:row>
      <xdr:rowOff>78994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9978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108204</xdr:rowOff>
    </xdr:from>
    <xdr:to>
      <xdr:col>15</xdr:col>
      <xdr:colOff>149225</xdr:colOff>
      <xdr:row>37</xdr:row>
      <xdr:rowOff>38354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48531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78994</xdr:rowOff>
    </xdr:from>
    <xdr:to>
      <xdr:col>11</xdr:col>
      <xdr:colOff>9525</xdr:colOff>
      <xdr:row>37</xdr:row>
      <xdr:rowOff>133858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2264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103632</xdr:rowOff>
    </xdr:from>
    <xdr:to>
      <xdr:col>11</xdr:col>
      <xdr:colOff>60325</xdr:colOff>
      <xdr:row>37</xdr:row>
      <xdr:rowOff>33782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43959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131064</xdr:rowOff>
    </xdr:from>
    <xdr:to>
      <xdr:col>6</xdr:col>
      <xdr:colOff>171450</xdr:colOff>
      <xdr:row>37</xdr:row>
      <xdr:rowOff>61214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71391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37338</xdr:rowOff>
    </xdr:from>
    <xdr:to>
      <xdr:col>24</xdr:col>
      <xdr:colOff>76200</xdr:colOff>
      <xdr:row>37</xdr:row>
      <xdr:rowOff>138938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9415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51054</xdr:rowOff>
    </xdr:from>
    <xdr:to>
      <xdr:col>20</xdr:col>
      <xdr:colOff>38100</xdr:colOff>
      <xdr:row>37</xdr:row>
      <xdr:rowOff>152654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137431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81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5334</xdr:rowOff>
    </xdr:from>
    <xdr:to>
      <xdr:col>15</xdr:col>
      <xdr:colOff>149225</xdr:colOff>
      <xdr:row>37</xdr:row>
      <xdr:rowOff>106934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91711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28194</xdr:rowOff>
    </xdr:from>
    <xdr:to>
      <xdr:col>11</xdr:col>
      <xdr:colOff>60325</xdr:colOff>
      <xdr:row>37</xdr:row>
      <xdr:rowOff>129794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114571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83058</xdr:rowOff>
    </xdr:from>
    <xdr:to>
      <xdr:col>6</xdr:col>
      <xdr:colOff>171450</xdr:colOff>
      <xdr:row>38</xdr:row>
      <xdr:rowOff>13208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169435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行政改革による徹底した事務事業等の見直し・削減等を図ってきたことにより、近年は類似団体平均値を下回って推移している。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今後も更なる削減に向け、施設の管理運営等を総合的に検討し、より一層の経費削減を図っていく。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5842</xdr:rowOff>
    </xdr:from>
    <xdr:to>
      <xdr:col>82</xdr:col>
      <xdr:colOff>107950</xdr:colOff>
      <xdr:row>20</xdr:row>
      <xdr:rowOff>62992</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77592"/>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35069</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46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62992</xdr:rowOff>
    </xdr:from>
    <xdr:to>
      <xdr:col>82</xdr:col>
      <xdr:colOff>196850</xdr:colOff>
      <xdr:row>20</xdr:row>
      <xdr:rowOff>62992</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491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92219</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32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5842</xdr:rowOff>
    </xdr:from>
    <xdr:to>
      <xdr:col>82</xdr:col>
      <xdr:colOff>196850</xdr:colOff>
      <xdr:row>15</xdr:row>
      <xdr:rowOff>5842</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77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94996</xdr:rowOff>
    </xdr:from>
    <xdr:to>
      <xdr:col>82</xdr:col>
      <xdr:colOff>107950</xdr:colOff>
      <xdr:row>16</xdr:row>
      <xdr:rowOff>113284</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283819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18559</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93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46482</xdr:rowOff>
    </xdr:from>
    <xdr:to>
      <xdr:col>82</xdr:col>
      <xdr:colOff>158750</xdr:colOff>
      <xdr:row>17</xdr:row>
      <xdr:rowOff>148082</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6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94996</xdr:rowOff>
    </xdr:from>
    <xdr:to>
      <xdr:col>78</xdr:col>
      <xdr:colOff>69850</xdr:colOff>
      <xdr:row>16</xdr:row>
      <xdr:rowOff>94996</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28381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19050</xdr:rowOff>
    </xdr:from>
    <xdr:to>
      <xdr:col>78</xdr:col>
      <xdr:colOff>120650</xdr:colOff>
      <xdr:row>17</xdr:row>
      <xdr:rowOff>120650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105427</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49276</xdr:rowOff>
    </xdr:from>
    <xdr:to>
      <xdr:col>73</xdr:col>
      <xdr:colOff>180975</xdr:colOff>
      <xdr:row>16</xdr:row>
      <xdr:rowOff>94996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279247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73423</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49276</xdr:rowOff>
    </xdr:from>
    <xdr:to>
      <xdr:col>69</xdr:col>
      <xdr:colOff>92075</xdr:colOff>
      <xdr:row>16</xdr:row>
      <xdr:rowOff>49276</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004800" y="27924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55135</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59707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62484</xdr:rowOff>
    </xdr:from>
    <xdr:to>
      <xdr:col>82</xdr:col>
      <xdr:colOff>158750</xdr:colOff>
      <xdr:row>16</xdr:row>
      <xdr:rowOff>164084</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80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79011</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65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44196</xdr:rowOff>
    </xdr:from>
    <xdr:to>
      <xdr:col>78</xdr:col>
      <xdr:colOff>120650</xdr:colOff>
      <xdr:row>16</xdr:row>
      <xdr:rowOff>145796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78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155973</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556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44196</xdr:rowOff>
    </xdr:from>
    <xdr:to>
      <xdr:col>74</xdr:col>
      <xdr:colOff>31750</xdr:colOff>
      <xdr:row>16</xdr:row>
      <xdr:rowOff>145796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78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155973</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556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169926</xdr:rowOff>
    </xdr:from>
    <xdr:to>
      <xdr:col>69</xdr:col>
      <xdr:colOff>142875</xdr:colOff>
      <xdr:row>16</xdr:row>
      <xdr:rowOff>100076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74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110253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510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169926</xdr:rowOff>
    </xdr:from>
    <xdr:to>
      <xdr:col>65</xdr:col>
      <xdr:colOff>53975</xdr:colOff>
      <xdr:row>16</xdr:row>
      <xdr:rowOff>100076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74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110253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510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扶助費にかかる経常収支比率は類似団体よりも低い水準で推移している。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今後も少子高齢化が進む中、社会保障関連経費の増加が考えられることから、福祉・医療サービス等を低下させることなく各種手当・助成の適正化に努める。</a:t>
          </a: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107950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186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80027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107950</xdr:rowOff>
    </xdr:from>
    <xdr:to>
      <xdr:col>24</xdr:col>
      <xdr:colOff>114300</xdr:colOff>
      <xdr:row>61</xdr:row>
      <xdr:rowOff>107950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114300</xdr:rowOff>
    </xdr:from>
    <xdr:to>
      <xdr:col>24</xdr:col>
      <xdr:colOff>25400</xdr:colOff>
      <xdr:row>54</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3726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139700</xdr:rowOff>
    </xdr:from>
    <xdr:to>
      <xdr:col>24</xdr:col>
      <xdr:colOff>76200</xdr:colOff>
      <xdr:row>55</xdr:row>
      <xdr:rowOff>69850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114300</xdr:rowOff>
    </xdr:from>
    <xdr:to>
      <xdr:col>19</xdr:col>
      <xdr:colOff>187325</xdr:colOff>
      <xdr:row>54</xdr:row>
      <xdr:rowOff>114300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372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139700</xdr:rowOff>
    </xdr:from>
    <xdr:to>
      <xdr:col>20</xdr:col>
      <xdr:colOff>38100</xdr:colOff>
      <xdr:row>55</xdr:row>
      <xdr:rowOff>69850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54627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114300</xdr:rowOff>
    </xdr:from>
    <xdr:to>
      <xdr:col>15</xdr:col>
      <xdr:colOff>98425</xdr:colOff>
      <xdr:row>54</xdr:row>
      <xdr:rowOff>114300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372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127000</xdr:rowOff>
    </xdr:from>
    <xdr:to>
      <xdr:col>15</xdr:col>
      <xdr:colOff>149225</xdr:colOff>
      <xdr:row>55</xdr:row>
      <xdr:rowOff>57150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41927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114300</xdr:rowOff>
    </xdr:from>
    <xdr:to>
      <xdr:col>11</xdr:col>
      <xdr:colOff>9525</xdr:colOff>
      <xdr:row>54</xdr:row>
      <xdr:rowOff>152400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372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114300</xdr:rowOff>
    </xdr:from>
    <xdr:to>
      <xdr:col>11</xdr:col>
      <xdr:colOff>60325</xdr:colOff>
      <xdr:row>55</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29227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101600</xdr:rowOff>
    </xdr:from>
    <xdr:to>
      <xdr:col>6</xdr:col>
      <xdr:colOff>171450</xdr:colOff>
      <xdr:row>55</xdr:row>
      <xdr:rowOff>31750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35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41927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92727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63500</xdr:rowOff>
    </xdr:from>
    <xdr:to>
      <xdr:col>20</xdr:col>
      <xdr:colOff>38100</xdr:colOff>
      <xdr:row>54</xdr:row>
      <xdr:rowOff>165100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32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3827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090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63500</xdr:rowOff>
    </xdr:from>
    <xdr:to>
      <xdr:col>15</xdr:col>
      <xdr:colOff>149225</xdr:colOff>
      <xdr:row>54</xdr:row>
      <xdr:rowOff>165100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32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3827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09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63500</xdr:rowOff>
    </xdr:from>
    <xdr:to>
      <xdr:col>11</xdr:col>
      <xdr:colOff>60325</xdr:colOff>
      <xdr:row>54</xdr:row>
      <xdr:rowOff>165100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32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3827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09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101600</xdr:rowOff>
    </xdr:from>
    <xdr:to>
      <xdr:col>6</xdr:col>
      <xdr:colOff>171450</xdr:colOff>
      <xdr:row>55</xdr:row>
      <xdr:rowOff>31750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35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その他にかかる経常収支比率は、類似団体とほぼ同数値で推移しているが、公共施設の老朽化が進み改修費が</a:t>
          </a:r>
          <a:r>
            <a:rPr kumimoji="1" lang="en-US" altLang="ja-JP" sz="1300">
              <a:latin typeface="ＭＳ Ｐゴシック" panose="020B0600070205080204" pitchFamily="50" charset="-128"/>
              <a:ea typeface="ＭＳ Ｐゴシック" panose="020B0600070205080204" pitchFamily="50" charset="-128"/>
            </a:rPr>
            <a:t>2033</a:t>
          </a:r>
          <a:r>
            <a:rPr kumimoji="1" lang="ja-JP" altLang="en-US" sz="1300">
              <a:latin typeface="ＭＳ Ｐゴシック" panose="020B0600070205080204" pitchFamily="50" charset="-128"/>
              <a:ea typeface="ＭＳ Ｐゴシック" panose="020B0600070205080204" pitchFamily="50" charset="-128"/>
            </a:rPr>
            <a:t>年頃にピークを迎える試算もあり維持補修費の平準化が重要となっている。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また、国民健康保険においても都道府県単位化による保険料の適正化を図るなどにより安定した事業運営を行い、普通会計からの繰出金を減らしていくよう努める。</a:t>
          </a: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a:extLst>
            <a:ext uri="{FF2B5EF4-FFF2-40B4-BE49-F238E27FC236}">
              <a16:creationId xmlns:a16="http://schemas.microsoft.com/office/drawing/2014/main" id="{00000000-0008-0000-0400-0000E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65278</xdr:rowOff>
    </xdr:from>
    <xdr:to>
      <xdr:col>82</xdr:col>
      <xdr:colOff>107950</xdr:colOff>
      <xdr:row>60</xdr:row>
      <xdr:rowOff>30988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flipV="1">
          <a:off x="16510000" y="9152128"/>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3065</xdr:rowOff>
    </xdr:from>
    <xdr:ext cx="762000" cy="259045"/>
    <xdr:sp macro="" textlink="">
      <xdr:nvSpPr>
        <xdr:cNvPr id="236" name="その他最小値テキスト">
          <a:extLst>
            <a:ext uri="{FF2B5EF4-FFF2-40B4-BE49-F238E27FC236}">
              <a16:creationId xmlns:a16="http://schemas.microsoft.com/office/drawing/2014/main" id="{00000000-0008-0000-0400-0000EC000000}"/>
            </a:ext>
          </a:extLst>
        </xdr:cNvPr>
        <xdr:cNvSpPr txBox="1"/>
      </xdr:nvSpPr>
      <xdr:spPr>
        <a:xfrm>
          <a:off x="16598900" y="1029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30988</xdr:rowOff>
    </xdr:from>
    <xdr:to>
      <xdr:col>82</xdr:col>
      <xdr:colOff>196850</xdr:colOff>
      <xdr:row>60</xdr:row>
      <xdr:rowOff>30988</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10317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151655</xdr:rowOff>
    </xdr:from>
    <xdr:ext cx="762000" cy="259045"/>
    <xdr:sp macro="" textlink="">
      <xdr:nvSpPr>
        <xdr:cNvPr id="238" name="その他最大値テキスト">
          <a:extLst>
            <a:ext uri="{FF2B5EF4-FFF2-40B4-BE49-F238E27FC236}">
              <a16:creationId xmlns:a16="http://schemas.microsoft.com/office/drawing/2014/main" id="{00000000-0008-0000-0400-0000EE000000}"/>
            </a:ext>
          </a:extLst>
        </xdr:cNvPr>
        <xdr:cNvSpPr txBox="1"/>
      </xdr:nvSpPr>
      <xdr:spPr>
        <a:xfrm>
          <a:off x="16598900" y="889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65278</xdr:rowOff>
    </xdr:from>
    <xdr:to>
      <xdr:col>82</xdr:col>
      <xdr:colOff>196850</xdr:colOff>
      <xdr:row>53</xdr:row>
      <xdr:rowOff>65278</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9152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21844</xdr:rowOff>
    </xdr:from>
    <xdr:to>
      <xdr:col>82</xdr:col>
      <xdr:colOff>107950</xdr:colOff>
      <xdr:row>56</xdr:row>
      <xdr:rowOff>53848</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5671800" y="962304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7129</xdr:rowOff>
    </xdr:from>
    <xdr:ext cx="762000" cy="259045"/>
    <xdr:sp macro="" textlink="">
      <xdr:nvSpPr>
        <xdr:cNvPr id="241" name="その他平均値テキスト">
          <a:extLst>
            <a:ext uri="{FF2B5EF4-FFF2-40B4-BE49-F238E27FC236}">
              <a16:creationId xmlns:a16="http://schemas.microsoft.com/office/drawing/2014/main" id="{00000000-0008-0000-0400-0000F1000000}"/>
            </a:ext>
          </a:extLst>
        </xdr:cNvPr>
        <xdr:cNvSpPr txBox="1"/>
      </xdr:nvSpPr>
      <xdr:spPr>
        <a:xfrm>
          <a:off x="16598900" y="9608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35052</xdr:rowOff>
    </xdr:from>
    <xdr:to>
      <xdr:col>82</xdr:col>
      <xdr:colOff>158750</xdr:colOff>
      <xdr:row>56</xdr:row>
      <xdr:rowOff>136652</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64592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138430</xdr:rowOff>
    </xdr:from>
    <xdr:to>
      <xdr:col>78</xdr:col>
      <xdr:colOff>69850</xdr:colOff>
      <xdr:row>56</xdr:row>
      <xdr:rowOff>21844</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4782800" y="956818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25908</xdr:rowOff>
    </xdr:from>
    <xdr:to>
      <xdr:col>78</xdr:col>
      <xdr:colOff>120650</xdr:colOff>
      <xdr:row>56</xdr:row>
      <xdr:rowOff>127508</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5621000" y="9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112285</xdr:rowOff>
    </xdr:from>
    <xdr:ext cx="7366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5290800" y="9713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138430</xdr:rowOff>
    </xdr:from>
    <xdr:to>
      <xdr:col>73</xdr:col>
      <xdr:colOff>180975</xdr:colOff>
      <xdr:row>55</xdr:row>
      <xdr:rowOff>170434</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3893800" y="956818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xdr:rowOff>
    </xdr:from>
    <xdr:to>
      <xdr:col>74</xdr:col>
      <xdr:colOff>31750</xdr:colOff>
      <xdr:row>56</xdr:row>
      <xdr:rowOff>109220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4732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93997</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4401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170434</xdr:rowOff>
    </xdr:from>
    <xdr:to>
      <xdr:col>69</xdr:col>
      <xdr:colOff>92075</xdr:colOff>
      <xdr:row>56</xdr:row>
      <xdr:rowOff>72136</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3004800" y="960018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165354</xdr:rowOff>
    </xdr:from>
    <xdr:to>
      <xdr:col>69</xdr:col>
      <xdr:colOff>142875</xdr:colOff>
      <xdr:row>56</xdr:row>
      <xdr:rowOff>95504</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3843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80281</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3512800" y="968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165354</xdr:rowOff>
    </xdr:from>
    <xdr:to>
      <xdr:col>65</xdr:col>
      <xdr:colOff>53975</xdr:colOff>
      <xdr:row>56</xdr:row>
      <xdr:rowOff>95504</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2954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105681</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2623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xdr:rowOff>
    </xdr:from>
    <xdr:to>
      <xdr:col>82</xdr:col>
      <xdr:colOff>158750</xdr:colOff>
      <xdr:row>56</xdr:row>
      <xdr:rowOff>104648</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6459200" y="960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19575</xdr:rowOff>
    </xdr:from>
    <xdr:ext cx="762000" cy="259045"/>
    <xdr:sp macro="" textlink="">
      <xdr:nvSpPr>
        <xdr:cNvPr id="260" name="その他該当値テキスト">
          <a:extLst>
            <a:ext uri="{FF2B5EF4-FFF2-40B4-BE49-F238E27FC236}">
              <a16:creationId xmlns:a16="http://schemas.microsoft.com/office/drawing/2014/main" id="{00000000-0008-0000-0400-000004010000}"/>
            </a:ext>
          </a:extLst>
        </xdr:cNvPr>
        <xdr:cNvSpPr txBox="1"/>
      </xdr:nvSpPr>
      <xdr:spPr>
        <a:xfrm>
          <a:off x="16598900" y="9449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142494</xdr:rowOff>
    </xdr:from>
    <xdr:to>
      <xdr:col>78</xdr:col>
      <xdr:colOff>120650</xdr:colOff>
      <xdr:row>56</xdr:row>
      <xdr:rowOff>72644</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5621000" y="957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82821</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9341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87630</xdr:rowOff>
    </xdr:from>
    <xdr:to>
      <xdr:col>74</xdr:col>
      <xdr:colOff>31750</xdr:colOff>
      <xdr:row>56</xdr:row>
      <xdr:rowOff>17780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4732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27957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119634</xdr:rowOff>
    </xdr:from>
    <xdr:to>
      <xdr:col>69</xdr:col>
      <xdr:colOff>142875</xdr:colOff>
      <xdr:row>56</xdr:row>
      <xdr:rowOff>49784</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3843000" y="954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59961</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318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21336</xdr:rowOff>
    </xdr:from>
    <xdr:to>
      <xdr:col>65</xdr:col>
      <xdr:colOff>53975</xdr:colOff>
      <xdr:row>56</xdr:row>
      <xdr:rowOff>122936</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2954000" y="962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107713</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70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行政改革による補助金の見直しにより、類似団体平均値を下回っている。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本町の基幹産業である農業にかかる補助金等が大部分を占めているが、今後さらに適正な補助金の見直しを進めていく。</a:t>
          </a: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101854</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flipV="1">
          <a:off x="16510000" y="5832856"/>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73931</xdr:rowOff>
    </xdr:from>
    <xdr:ext cx="762000" cy="259045"/>
    <xdr:sp macro="" textlink="">
      <xdr:nvSpPr>
        <xdr:cNvPr id="294" name="補助費等最小値テキスト">
          <a:extLst>
            <a:ext uri="{FF2B5EF4-FFF2-40B4-BE49-F238E27FC236}">
              <a16:creationId xmlns:a16="http://schemas.microsoft.com/office/drawing/2014/main" id="{00000000-0008-0000-0400-000026010000}"/>
            </a:ext>
          </a:extLst>
        </xdr:cNvPr>
        <xdr:cNvSpPr txBox="1"/>
      </xdr:nvSpPr>
      <xdr:spPr>
        <a:xfrm>
          <a:off x="16598900" y="710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101854</xdr:rowOff>
    </xdr:from>
    <xdr:to>
      <xdr:col>82</xdr:col>
      <xdr:colOff>196850</xdr:colOff>
      <xdr:row>41</xdr:row>
      <xdr:rowOff>101854</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7131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296" name="補助費等最大値テキスト">
          <a:extLst>
            <a:ext uri="{FF2B5EF4-FFF2-40B4-BE49-F238E27FC236}">
              <a16:creationId xmlns:a16="http://schemas.microsoft.com/office/drawing/2014/main" id="{00000000-0008-0000-0400-000028010000}"/>
            </a:ext>
          </a:extLst>
        </xdr:cNvPr>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147574</xdr:rowOff>
    </xdr:from>
    <xdr:to>
      <xdr:col>82</xdr:col>
      <xdr:colOff>107950</xdr:colOff>
      <xdr:row>36</xdr:row>
      <xdr:rowOff>58420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5671800" y="6148324"/>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57421</xdr:rowOff>
    </xdr:from>
    <xdr:ext cx="762000" cy="259045"/>
    <xdr:sp macro="" textlink="">
      <xdr:nvSpPr>
        <xdr:cNvPr id="299" name="補助費等平均値テキスト">
          <a:extLst>
            <a:ext uri="{FF2B5EF4-FFF2-40B4-BE49-F238E27FC236}">
              <a16:creationId xmlns:a16="http://schemas.microsoft.com/office/drawing/2014/main" id="{00000000-0008-0000-0400-00002B010000}"/>
            </a:ext>
          </a:extLst>
        </xdr:cNvPr>
        <xdr:cNvSpPr txBox="1"/>
      </xdr:nvSpPr>
      <xdr:spPr>
        <a:xfrm>
          <a:off x="16598900" y="62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35560</xdr:rowOff>
    </xdr:from>
    <xdr:to>
      <xdr:col>78</xdr:col>
      <xdr:colOff>69850</xdr:colOff>
      <xdr:row>36</xdr:row>
      <xdr:rowOff>58420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4782800" y="62077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158005</xdr:rowOff>
    </xdr:from>
    <xdr:ext cx="7366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5290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35560</xdr:rowOff>
    </xdr:from>
    <xdr:to>
      <xdr:col>73</xdr:col>
      <xdr:colOff>180975</xdr:colOff>
      <xdr:row>36</xdr:row>
      <xdr:rowOff>44704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3893800" y="620776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57912</xdr:rowOff>
    </xdr:from>
    <xdr:to>
      <xdr:col>74</xdr:col>
      <xdr:colOff>31750</xdr:colOff>
      <xdr:row>36</xdr:row>
      <xdr:rowOff>159512</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144289</xdr:rowOff>
    </xdr:from>
    <xdr:ext cx="762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4401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44704</xdr:rowOff>
    </xdr:from>
    <xdr:to>
      <xdr:col>69</xdr:col>
      <xdr:colOff>92075</xdr:colOff>
      <xdr:row>36</xdr:row>
      <xdr:rowOff>58420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3004800" y="62169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30480</xdr:rowOff>
    </xdr:from>
    <xdr:to>
      <xdr:col>69</xdr:col>
      <xdr:colOff>142875</xdr:colOff>
      <xdr:row>36</xdr:row>
      <xdr:rowOff>132080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116857</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3512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2954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144289</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2623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96774</xdr:rowOff>
    </xdr:from>
    <xdr:to>
      <xdr:col>82</xdr:col>
      <xdr:colOff>158750</xdr:colOff>
      <xdr:row>36</xdr:row>
      <xdr:rowOff>26924</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64592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113301</xdr:rowOff>
    </xdr:from>
    <xdr:ext cx="762000" cy="259045"/>
    <xdr:sp macro="" textlink="">
      <xdr:nvSpPr>
        <xdr:cNvPr id="318" name="補助費等該当値テキスト">
          <a:extLst>
            <a:ext uri="{FF2B5EF4-FFF2-40B4-BE49-F238E27FC236}">
              <a16:creationId xmlns:a16="http://schemas.microsoft.com/office/drawing/2014/main" id="{00000000-0008-0000-0400-00003E010000}"/>
            </a:ext>
          </a:extLst>
        </xdr:cNvPr>
        <xdr:cNvSpPr txBox="1"/>
      </xdr:nvSpPr>
      <xdr:spPr>
        <a:xfrm>
          <a:off x="16598900" y="594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7620</xdr:rowOff>
    </xdr:from>
    <xdr:to>
      <xdr:col>78</xdr:col>
      <xdr:colOff>120650</xdr:colOff>
      <xdr:row>36</xdr:row>
      <xdr:rowOff>109220</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5621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119397</xdr:rowOff>
    </xdr:from>
    <xdr:ext cx="7366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290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156210</xdr:rowOff>
    </xdr:from>
    <xdr:to>
      <xdr:col>74</xdr:col>
      <xdr:colOff>31750</xdr:colOff>
      <xdr:row>36</xdr:row>
      <xdr:rowOff>86360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4732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96537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165354</xdr:rowOff>
    </xdr:from>
    <xdr:to>
      <xdr:col>69</xdr:col>
      <xdr:colOff>142875</xdr:colOff>
      <xdr:row>36</xdr:row>
      <xdr:rowOff>95504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3843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105681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xdr:rowOff>
    </xdr:from>
    <xdr:to>
      <xdr:col>65</xdr:col>
      <xdr:colOff>53975</xdr:colOff>
      <xdr:row>36</xdr:row>
      <xdr:rowOff>109220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2954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119397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過去の大型事業により類似団体平均値を上回っている。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平成２２年度をピークに公債費償還額が減少していく見込みであるが、今後も交付税措置のある有利な起債を発行するなど、必要最小限の借入にとどめ公債費を抑制し適正化を図っていく。</a:t>
          </a:r>
        </a:p>
      </xdr:txBody>
    </xdr:sp>
    <xdr:clientData/>
  </xdr:twoCellAnchor>
  <xdr:oneCellAnchor>
    <xdr:from>
      <xdr:col>3</xdr:col>
      <xdr:colOff>123825</xdr:colOff>
      <xdr:row>69</xdr:row>
      <xdr:rowOff>107950</xdr:rowOff>
    </xdr:from>
    <xdr:ext cx="298543" cy="225703"/>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80</xdr:row>
      <xdr:rowOff>161289</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flipV="1">
          <a:off x="4826000" y="12513310"/>
          <a:ext cx="0" cy="1363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133366</xdr:rowOff>
    </xdr:from>
    <xdr:ext cx="762000" cy="259045"/>
    <xdr:sp macro="" textlink="">
      <xdr:nvSpPr>
        <xdr:cNvPr id="354" name="公債費最小値テキスト">
          <a:extLst>
            <a:ext uri="{FF2B5EF4-FFF2-40B4-BE49-F238E27FC236}">
              <a16:creationId xmlns:a16="http://schemas.microsoft.com/office/drawing/2014/main" id="{00000000-0008-0000-0400-000062010000}"/>
            </a:ext>
          </a:extLst>
        </xdr:cNvPr>
        <xdr:cNvSpPr txBox="1"/>
      </xdr:nvSpPr>
      <xdr:spPr>
        <a:xfrm>
          <a:off x="4914900" y="13849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161289</xdr:rowOff>
    </xdr:from>
    <xdr:to>
      <xdr:col>24</xdr:col>
      <xdr:colOff>114300</xdr:colOff>
      <xdr:row>80</xdr:row>
      <xdr:rowOff>161289</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3877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56" name="公債費最大値テキスト">
          <a:extLst>
            <a:ext uri="{FF2B5EF4-FFF2-40B4-BE49-F238E27FC236}">
              <a16:creationId xmlns:a16="http://schemas.microsoft.com/office/drawing/2014/main" id="{00000000-0008-0000-0400-000064010000}"/>
            </a:ext>
          </a:extLst>
        </xdr:cNvPr>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134620</xdr:rowOff>
    </xdr:from>
    <xdr:to>
      <xdr:col>24</xdr:col>
      <xdr:colOff>25400</xdr:colOff>
      <xdr:row>78</xdr:row>
      <xdr:rowOff>20320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3987800" y="1333627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127016</xdr:rowOff>
    </xdr:from>
    <xdr:ext cx="762000" cy="259045"/>
    <xdr:sp macro="" textlink="">
      <xdr:nvSpPr>
        <xdr:cNvPr id="359" name="公債費平均値テキスト">
          <a:extLst>
            <a:ext uri="{FF2B5EF4-FFF2-40B4-BE49-F238E27FC236}">
              <a16:creationId xmlns:a16="http://schemas.microsoft.com/office/drawing/2014/main" id="{00000000-0008-0000-0400-000067010000}"/>
            </a:ext>
          </a:extLst>
        </xdr:cNvPr>
        <xdr:cNvSpPr txBox="1"/>
      </xdr:nvSpPr>
      <xdr:spPr>
        <a:xfrm>
          <a:off x="4914900" y="12985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5080</xdr:rowOff>
    </xdr:from>
    <xdr:to>
      <xdr:col>19</xdr:col>
      <xdr:colOff>187325</xdr:colOff>
      <xdr:row>78</xdr:row>
      <xdr:rowOff>20320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3098800" y="133781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5080</xdr:rowOff>
    </xdr:from>
    <xdr:to>
      <xdr:col>15</xdr:col>
      <xdr:colOff>98425</xdr:colOff>
      <xdr:row>78</xdr:row>
      <xdr:rowOff>12700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2209800" y="13378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47007</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717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12700</xdr:rowOff>
    </xdr:from>
    <xdr:to>
      <xdr:col>11</xdr:col>
      <xdr:colOff>9525</xdr:colOff>
      <xdr:row>78</xdr:row>
      <xdr:rowOff>62230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1320800" y="1338580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95250</xdr:rowOff>
    </xdr:from>
    <xdr:to>
      <xdr:col>11</xdr:col>
      <xdr:colOff>60325</xdr:colOff>
      <xdr:row>77</xdr:row>
      <xdr:rowOff>25400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2159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35577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18288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1270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85107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939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83820</xdr:rowOff>
    </xdr:from>
    <xdr:to>
      <xdr:col>24</xdr:col>
      <xdr:colOff>76200</xdr:colOff>
      <xdr:row>78</xdr:row>
      <xdr:rowOff>13970</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4775200" y="1328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55897</xdr:rowOff>
    </xdr:from>
    <xdr:ext cx="762000" cy="259045"/>
    <xdr:sp macro="" textlink="">
      <xdr:nvSpPr>
        <xdr:cNvPr id="378" name="公債費該当値テキスト">
          <a:extLst>
            <a:ext uri="{FF2B5EF4-FFF2-40B4-BE49-F238E27FC236}">
              <a16:creationId xmlns:a16="http://schemas.microsoft.com/office/drawing/2014/main" id="{00000000-0008-0000-0400-00007A010000}"/>
            </a:ext>
          </a:extLst>
        </xdr:cNvPr>
        <xdr:cNvSpPr txBox="1"/>
      </xdr:nvSpPr>
      <xdr:spPr>
        <a:xfrm>
          <a:off x="49149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140970</xdr:rowOff>
    </xdr:from>
    <xdr:to>
      <xdr:col>20</xdr:col>
      <xdr:colOff>38100</xdr:colOff>
      <xdr:row>78</xdr:row>
      <xdr:rowOff>71120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937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55897</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3428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125730</xdr:rowOff>
    </xdr:from>
    <xdr:to>
      <xdr:col>15</xdr:col>
      <xdr:colOff>149225</xdr:colOff>
      <xdr:row>78</xdr:row>
      <xdr:rowOff>55880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048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40657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133350</xdr:rowOff>
    </xdr:from>
    <xdr:to>
      <xdr:col>11</xdr:col>
      <xdr:colOff>60325</xdr:colOff>
      <xdr:row>78</xdr:row>
      <xdr:rowOff>63500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2159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48277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11430</xdr:rowOff>
    </xdr:from>
    <xdr:to>
      <xdr:col>6</xdr:col>
      <xdr:colOff>171450</xdr:colOff>
      <xdr:row>78</xdr:row>
      <xdr:rowOff>113030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1270000" y="1338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97807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公債費以外の経常収支比率は、類似団体平均値を下回っている。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新規採用者の抑制等、計画的に職員数の削減を図っているが、職員の平均年齢が上がる中、再任用職員も含めたより適正な人員管理が必要であり、　併せて道路橋梁関係の維持補修費や社会保障関連の経費の増加も予想され、今後も徹底した事務事業の見直しによる経費削減を図っていく。</a:t>
          </a:r>
        </a:p>
      </xdr:txBody>
    </xdr:sp>
    <xdr:clientData/>
  </xdr:twoCellAnchor>
  <xdr:oneCellAnchor>
    <xdr:from>
      <xdr:col>62</xdr:col>
      <xdr:colOff>6350</xdr:colOff>
      <xdr:row>69</xdr:row>
      <xdr:rowOff>107950</xdr:rowOff>
    </xdr:from>
    <xdr:ext cx="298543" cy="225703"/>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65278</xdr:rowOff>
    </xdr:from>
    <xdr:to>
      <xdr:col>82</xdr:col>
      <xdr:colOff>107950</xdr:colOff>
      <xdr:row>80</xdr:row>
      <xdr:rowOff>120142</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flipV="1">
          <a:off x="16510000" y="12581128"/>
          <a:ext cx="0" cy="1255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92219</xdr:rowOff>
    </xdr:from>
    <xdr:ext cx="762000" cy="259045"/>
    <xdr:sp macro="" textlink="">
      <xdr:nvSpPr>
        <xdr:cNvPr id="413" name="公債費以外最小値テキスト">
          <a:extLst>
            <a:ext uri="{FF2B5EF4-FFF2-40B4-BE49-F238E27FC236}">
              <a16:creationId xmlns:a16="http://schemas.microsoft.com/office/drawing/2014/main" id="{00000000-0008-0000-0400-00009D010000}"/>
            </a:ext>
          </a:extLst>
        </xdr:cNvPr>
        <xdr:cNvSpPr txBox="1"/>
      </xdr:nvSpPr>
      <xdr:spPr>
        <a:xfrm>
          <a:off x="16598900" y="13808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120142</xdr:rowOff>
    </xdr:from>
    <xdr:to>
      <xdr:col>82</xdr:col>
      <xdr:colOff>196850</xdr:colOff>
      <xdr:row>80</xdr:row>
      <xdr:rowOff>120142</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3836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151655</xdr:rowOff>
    </xdr:from>
    <xdr:ext cx="762000" cy="259045"/>
    <xdr:sp macro="" textlink="">
      <xdr:nvSpPr>
        <xdr:cNvPr id="415" name="公債費以外最大値テキスト">
          <a:extLst>
            <a:ext uri="{FF2B5EF4-FFF2-40B4-BE49-F238E27FC236}">
              <a16:creationId xmlns:a16="http://schemas.microsoft.com/office/drawing/2014/main" id="{00000000-0008-0000-0400-00009F010000}"/>
            </a:ext>
          </a:extLst>
        </xdr:cNvPr>
        <xdr:cNvSpPr txBox="1"/>
      </xdr:nvSpPr>
      <xdr:spPr>
        <a:xfrm>
          <a:off x="16598900" y="1232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65278</xdr:rowOff>
    </xdr:from>
    <xdr:to>
      <xdr:col>82</xdr:col>
      <xdr:colOff>196850</xdr:colOff>
      <xdr:row>73</xdr:row>
      <xdr:rowOff>65278</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258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14987</xdr:rowOff>
    </xdr:from>
    <xdr:to>
      <xdr:col>82</xdr:col>
      <xdr:colOff>107950</xdr:colOff>
      <xdr:row>76</xdr:row>
      <xdr:rowOff>35561</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5671800" y="13045187"/>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93997</xdr:rowOff>
    </xdr:from>
    <xdr:ext cx="762000" cy="259045"/>
    <xdr:sp macro="" textlink="">
      <xdr:nvSpPr>
        <xdr:cNvPr id="418" name="公債費以外平均値テキスト">
          <a:extLst>
            <a:ext uri="{FF2B5EF4-FFF2-40B4-BE49-F238E27FC236}">
              <a16:creationId xmlns:a16="http://schemas.microsoft.com/office/drawing/2014/main" id="{00000000-0008-0000-0400-0000A2010000}"/>
            </a:ext>
          </a:extLst>
        </xdr:cNvPr>
        <xdr:cNvSpPr txBox="1"/>
      </xdr:nvSpPr>
      <xdr:spPr>
        <a:xfrm>
          <a:off x="16598900" y="13124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121920</xdr:rowOff>
    </xdr:from>
    <xdr:to>
      <xdr:col>82</xdr:col>
      <xdr:colOff>158750</xdr:colOff>
      <xdr:row>77</xdr:row>
      <xdr:rowOff>52070</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6459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145288</xdr:rowOff>
    </xdr:from>
    <xdr:to>
      <xdr:col>78</xdr:col>
      <xdr:colOff>69850</xdr:colOff>
      <xdr:row>76</xdr:row>
      <xdr:rowOff>35561</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4782800" y="13004038"/>
          <a:ext cx="889000" cy="6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83058</xdr:rowOff>
    </xdr:from>
    <xdr:to>
      <xdr:col>78</xdr:col>
      <xdr:colOff>120650</xdr:colOff>
      <xdr:row>77</xdr:row>
      <xdr:rowOff>13208</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5621000" y="1311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169435</xdr:rowOff>
    </xdr:from>
    <xdr:ext cx="7366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5290800" y="13199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145288</xdr:rowOff>
    </xdr:from>
    <xdr:to>
      <xdr:col>73</xdr:col>
      <xdr:colOff>180975</xdr:colOff>
      <xdr:row>75</xdr:row>
      <xdr:rowOff>154432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3893800" y="1300403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39624</xdr:rowOff>
    </xdr:from>
    <xdr:to>
      <xdr:col>74</xdr:col>
      <xdr:colOff>31750</xdr:colOff>
      <xdr:row>76</xdr:row>
      <xdr:rowOff>141224</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4732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126001</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4401800" y="1315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154432</xdr:rowOff>
    </xdr:from>
    <xdr:to>
      <xdr:col>69</xdr:col>
      <xdr:colOff>92075</xdr:colOff>
      <xdr:row>76</xdr:row>
      <xdr:rowOff>60706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004800" y="1301318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5335</xdr:rowOff>
    </xdr:from>
    <xdr:to>
      <xdr:col>69</xdr:col>
      <xdr:colOff>142875</xdr:colOff>
      <xdr:row>76</xdr:row>
      <xdr:rowOff>106935</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3843000" y="1303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91712</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512800" y="13121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32765</xdr:rowOff>
    </xdr:from>
    <xdr:to>
      <xdr:col>65</xdr:col>
      <xdr:colOff>53975</xdr:colOff>
      <xdr:row>76</xdr:row>
      <xdr:rowOff>134365</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2954000" y="130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119142</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623800" y="13149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135636</xdr:rowOff>
    </xdr:from>
    <xdr:to>
      <xdr:col>82</xdr:col>
      <xdr:colOff>158750</xdr:colOff>
      <xdr:row>76</xdr:row>
      <xdr:rowOff>65785</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6459200" y="129943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152163</xdr:rowOff>
    </xdr:from>
    <xdr:ext cx="762000" cy="259045"/>
    <xdr:sp macro="" textlink="">
      <xdr:nvSpPr>
        <xdr:cNvPr id="437" name="公債費以外該当値テキスト">
          <a:extLst>
            <a:ext uri="{FF2B5EF4-FFF2-40B4-BE49-F238E27FC236}">
              <a16:creationId xmlns:a16="http://schemas.microsoft.com/office/drawing/2014/main" id="{00000000-0008-0000-0400-0000B5010000}"/>
            </a:ext>
          </a:extLst>
        </xdr:cNvPr>
        <xdr:cNvSpPr txBox="1"/>
      </xdr:nvSpPr>
      <xdr:spPr>
        <a:xfrm>
          <a:off x="16598900" y="12839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156211</xdr:rowOff>
    </xdr:from>
    <xdr:to>
      <xdr:col>78</xdr:col>
      <xdr:colOff>120650</xdr:colOff>
      <xdr:row>76</xdr:row>
      <xdr:rowOff>86361</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5621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96537</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278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94488</xdr:rowOff>
    </xdr:from>
    <xdr:to>
      <xdr:col>74</xdr:col>
      <xdr:colOff>31750</xdr:colOff>
      <xdr:row>76</xdr:row>
      <xdr:rowOff>24637</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4732000" y="129532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34815</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2722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103632</xdr:rowOff>
    </xdr:from>
    <xdr:to>
      <xdr:col>69</xdr:col>
      <xdr:colOff>142875</xdr:colOff>
      <xdr:row>76</xdr:row>
      <xdr:rowOff>33781</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3843000" y="1296238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43959</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731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9906</xdr:rowOff>
    </xdr:from>
    <xdr:to>
      <xdr:col>65</xdr:col>
      <xdr:colOff>53975</xdr:colOff>
      <xdr:row>76</xdr:row>
      <xdr:rowOff>111506</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2954000" y="13040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121683</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808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北海道妹背牛町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106645</xdr:rowOff>
    </xdr:from>
    <xdr:to>
      <xdr:col>29</xdr:col>
      <xdr:colOff>127000</xdr:colOff>
      <xdr:row>19</xdr:row>
      <xdr:rowOff>60948</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211670"/>
          <a:ext cx="0" cy="11544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33025</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38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60948</xdr:rowOff>
    </xdr:from>
    <xdr:to>
      <xdr:col>30</xdr:col>
      <xdr:colOff>25400</xdr:colOff>
      <xdr:row>19</xdr:row>
      <xdr:rowOff>60948</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661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21572</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95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106645</xdr:rowOff>
    </xdr:from>
    <xdr:to>
      <xdr:col>30</xdr:col>
      <xdr:colOff>25400</xdr:colOff>
      <xdr:row>12</xdr:row>
      <xdr:rowOff>106645</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2116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169603</xdr:rowOff>
    </xdr:from>
    <xdr:to>
      <xdr:col>29</xdr:col>
      <xdr:colOff>127000</xdr:colOff>
      <xdr:row>17</xdr:row>
      <xdr:rowOff>169642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003800" y="3131878"/>
          <a:ext cx="647700" cy="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96629</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887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80102</xdr:rowOff>
    </xdr:from>
    <xdr:to>
      <xdr:col>29</xdr:col>
      <xdr:colOff>177800</xdr:colOff>
      <xdr:row>18</xdr:row>
      <xdr:rowOff>10252</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423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169603</xdr:rowOff>
    </xdr:from>
    <xdr:to>
      <xdr:col>26</xdr:col>
      <xdr:colOff>50800</xdr:colOff>
      <xdr:row>18</xdr:row>
      <xdr:rowOff>12498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131878"/>
          <a:ext cx="698500" cy="143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84658</xdr:rowOff>
    </xdr:from>
    <xdr:to>
      <xdr:col>26</xdr:col>
      <xdr:colOff>101600</xdr:colOff>
      <xdr:row>18</xdr:row>
      <xdr:rowOff>14808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24985</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815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6478</xdr:rowOff>
    </xdr:from>
    <xdr:to>
      <xdr:col>22</xdr:col>
      <xdr:colOff>114300</xdr:colOff>
      <xdr:row>18</xdr:row>
      <xdr:rowOff>12498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3606800" y="3140203"/>
          <a:ext cx="698500" cy="60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88819</xdr:rowOff>
    </xdr:from>
    <xdr:to>
      <xdr:col>22</xdr:col>
      <xdr:colOff>165100</xdr:colOff>
      <xdr:row>18</xdr:row>
      <xdr:rowOff>18969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05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29146</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819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6478</xdr:rowOff>
    </xdr:from>
    <xdr:to>
      <xdr:col>18</xdr:col>
      <xdr:colOff>177800</xdr:colOff>
      <xdr:row>18</xdr:row>
      <xdr:rowOff>21417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140203"/>
          <a:ext cx="698500" cy="149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98997</xdr:rowOff>
    </xdr:from>
    <xdr:to>
      <xdr:col>19</xdr:col>
      <xdr:colOff>38100</xdr:colOff>
      <xdr:row>18</xdr:row>
      <xdr:rowOff>29147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612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39324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830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100976</xdr:rowOff>
    </xdr:from>
    <xdr:to>
      <xdr:col>15</xdr:col>
      <xdr:colOff>101600</xdr:colOff>
      <xdr:row>18</xdr:row>
      <xdr:rowOff>31126</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63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41303</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832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118842</xdr:rowOff>
    </xdr:from>
    <xdr:to>
      <xdr:col>29</xdr:col>
      <xdr:colOff>177800</xdr:colOff>
      <xdr:row>18</xdr:row>
      <xdr:rowOff>48992</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0811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90919</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053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118803</xdr:rowOff>
    </xdr:from>
    <xdr:to>
      <xdr:col>26</xdr:col>
      <xdr:colOff>101600</xdr:colOff>
      <xdr:row>18</xdr:row>
      <xdr:rowOff>48953</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0810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33730</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167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133148</xdr:rowOff>
    </xdr:from>
    <xdr:to>
      <xdr:col>22</xdr:col>
      <xdr:colOff>165100</xdr:colOff>
      <xdr:row>18</xdr:row>
      <xdr:rowOff>63298</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0954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48075</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181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127128</xdr:rowOff>
    </xdr:from>
    <xdr:to>
      <xdr:col>19</xdr:col>
      <xdr:colOff>38100</xdr:colOff>
      <xdr:row>18</xdr:row>
      <xdr:rowOff>57278</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0894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42055</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175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142067</xdr:rowOff>
    </xdr:from>
    <xdr:to>
      <xdr:col>15</xdr:col>
      <xdr:colOff>101600</xdr:colOff>
      <xdr:row>18</xdr:row>
      <xdr:rowOff>72217</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043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56994</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190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277976</xdr:rowOff>
    </xdr:from>
    <xdr:to>
      <xdr:col>29</xdr:col>
      <xdr:colOff>127000</xdr:colOff>
      <xdr:row>37</xdr:row>
      <xdr:rowOff>71738</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202526"/>
          <a:ext cx="0" cy="9939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43815</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16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71738</xdr:rowOff>
    </xdr:from>
    <xdr:to>
      <xdr:col>30</xdr:col>
      <xdr:colOff>25400</xdr:colOff>
      <xdr:row>37</xdr:row>
      <xdr:rowOff>71738</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1964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21453</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946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277976</xdr:rowOff>
    </xdr:from>
    <xdr:to>
      <xdr:col>30</xdr:col>
      <xdr:colOff>25400</xdr:colOff>
      <xdr:row>33</xdr:row>
      <xdr:rowOff>277976</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2025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114770</xdr:rowOff>
    </xdr:from>
    <xdr:to>
      <xdr:col>29</xdr:col>
      <xdr:colOff>127000</xdr:colOff>
      <xdr:row>35</xdr:row>
      <xdr:rowOff>205446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6725120"/>
          <a:ext cx="647700" cy="906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190223</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800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165761</xdr:rowOff>
    </xdr:from>
    <xdr:to>
      <xdr:col>29</xdr:col>
      <xdr:colOff>177800</xdr:colOff>
      <xdr:row>35</xdr:row>
      <xdr:rowOff>267361</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776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114770</xdr:rowOff>
    </xdr:from>
    <xdr:to>
      <xdr:col>26</xdr:col>
      <xdr:colOff>50800</xdr:colOff>
      <xdr:row>35</xdr:row>
      <xdr:rowOff>159795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725120"/>
          <a:ext cx="698500" cy="450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163192</xdr:rowOff>
    </xdr:from>
    <xdr:to>
      <xdr:col>26</xdr:col>
      <xdr:colOff>101600</xdr:colOff>
      <xdr:row>35</xdr:row>
      <xdr:rowOff>264792</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773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249569</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859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155987</xdr:rowOff>
    </xdr:from>
    <xdr:to>
      <xdr:col>22</xdr:col>
      <xdr:colOff>114300</xdr:colOff>
      <xdr:row>35</xdr:row>
      <xdr:rowOff>159795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3606800" y="6766337"/>
          <a:ext cx="698500" cy="38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166612</xdr:rowOff>
    </xdr:from>
    <xdr:to>
      <xdr:col>22</xdr:col>
      <xdr:colOff>165100</xdr:colOff>
      <xdr:row>35</xdr:row>
      <xdr:rowOff>268212</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7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252989</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6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143354</xdr:rowOff>
    </xdr:from>
    <xdr:to>
      <xdr:col>18</xdr:col>
      <xdr:colOff>177800</xdr:colOff>
      <xdr:row>35</xdr:row>
      <xdr:rowOff>155987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6753704"/>
          <a:ext cx="698500" cy="126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168376</xdr:rowOff>
    </xdr:from>
    <xdr:to>
      <xdr:col>19</xdr:col>
      <xdr:colOff>38100</xdr:colOff>
      <xdr:row>35</xdr:row>
      <xdr:rowOff>269976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7787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254753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865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153819</xdr:rowOff>
    </xdr:from>
    <xdr:to>
      <xdr:col>15</xdr:col>
      <xdr:colOff>101600</xdr:colOff>
      <xdr:row>35</xdr:row>
      <xdr:rowOff>255419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764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240196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850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154646</xdr:rowOff>
    </xdr:from>
    <xdr:to>
      <xdr:col>29</xdr:col>
      <xdr:colOff>177800</xdr:colOff>
      <xdr:row>35</xdr:row>
      <xdr:rowOff>256246</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7649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342623</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61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63970</xdr:rowOff>
    </xdr:from>
    <xdr:to>
      <xdr:col>26</xdr:col>
      <xdr:colOff>101600</xdr:colOff>
      <xdr:row>35</xdr:row>
      <xdr:rowOff>165570</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6743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175747</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443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108995</xdr:rowOff>
    </xdr:from>
    <xdr:to>
      <xdr:col>22</xdr:col>
      <xdr:colOff>165100</xdr:colOff>
      <xdr:row>35</xdr:row>
      <xdr:rowOff>210595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7193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220772</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488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105187</xdr:rowOff>
    </xdr:from>
    <xdr:to>
      <xdr:col>19</xdr:col>
      <xdr:colOff>38100</xdr:colOff>
      <xdr:row>35</xdr:row>
      <xdr:rowOff>206787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7155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216964</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484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92554</xdr:rowOff>
    </xdr:from>
    <xdr:to>
      <xdr:col>15</xdr:col>
      <xdr:colOff>101600</xdr:colOff>
      <xdr:row>35</xdr:row>
      <xdr:rowOff>194154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7029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204331</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47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北海道妹背牛町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2,976
2,938
48.64
3,726,702
3,669,048
57,654
1,969,842
2,827,517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43505</xdr:rowOff>
    </xdr:from>
    <xdr:to>
      <xdr:col>24</xdr:col>
      <xdr:colOff>62865</xdr:colOff>
      <xdr:row>37</xdr:row>
      <xdr:rowOff>119268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187005"/>
          <a:ext cx="1270" cy="1275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123095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466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119268</xdr:rowOff>
    </xdr:from>
    <xdr:to>
      <xdr:col>24</xdr:col>
      <xdr:colOff>152400</xdr:colOff>
      <xdr:row>37</xdr:row>
      <xdr:rowOff>119268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46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161632</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4962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642,080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43505</xdr:rowOff>
    </xdr:from>
    <xdr:to>
      <xdr:col>24</xdr:col>
      <xdr:colOff>152400</xdr:colOff>
      <xdr:row>30</xdr:row>
      <xdr:rowOff>43505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187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50738</xdr:rowOff>
    </xdr:from>
    <xdr:to>
      <xdr:col>24</xdr:col>
      <xdr:colOff>63500</xdr:colOff>
      <xdr:row>36</xdr:row>
      <xdr:rowOff>59841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3797300" y="6222938"/>
          <a:ext cx="838200" cy="9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18735</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0194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167308</xdr:rowOff>
    </xdr:from>
    <xdr:to>
      <xdr:col>24</xdr:col>
      <xdr:colOff>114300</xdr:colOff>
      <xdr:row>36</xdr:row>
      <xdr:rowOff>97458</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16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50681</xdr:rowOff>
    </xdr:from>
    <xdr:to>
      <xdr:col>19</xdr:col>
      <xdr:colOff>177800</xdr:colOff>
      <xdr:row>36</xdr:row>
      <xdr:rowOff>50738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2908300" y="6222881"/>
          <a:ext cx="8890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169518</xdr:rowOff>
    </xdr:from>
    <xdr:to>
      <xdr:col>20</xdr:col>
      <xdr:colOff>38100</xdr:colOff>
      <xdr:row>36</xdr:row>
      <xdr:rowOff>99668</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7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116195</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5945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50681</xdr:rowOff>
    </xdr:from>
    <xdr:to>
      <xdr:col>15</xdr:col>
      <xdr:colOff>50800</xdr:colOff>
      <xdr:row>36</xdr:row>
      <xdr:rowOff>52887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222881"/>
          <a:ext cx="889000" cy="2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169605</xdr:rowOff>
    </xdr:from>
    <xdr:to>
      <xdr:col>15</xdr:col>
      <xdr:colOff>101600</xdr:colOff>
      <xdr:row>36</xdr:row>
      <xdr:rowOff>99755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116282</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594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52887</xdr:rowOff>
    </xdr:from>
    <xdr:to>
      <xdr:col>10</xdr:col>
      <xdr:colOff>114300</xdr:colOff>
      <xdr:row>36</xdr:row>
      <xdr:rowOff>63457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225087"/>
          <a:ext cx="889000" cy="10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3964</xdr:rowOff>
    </xdr:from>
    <xdr:to>
      <xdr:col>10</xdr:col>
      <xdr:colOff>165100</xdr:colOff>
      <xdr:row>36</xdr:row>
      <xdr:rowOff>105564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7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96691</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6268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170215</xdr:rowOff>
    </xdr:from>
    <xdr:to>
      <xdr:col>6</xdr:col>
      <xdr:colOff>38100</xdr:colOff>
      <xdr:row>36</xdr:row>
      <xdr:rowOff>100365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7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116892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795" y="5946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9041</xdr:rowOff>
    </xdr:from>
    <xdr:to>
      <xdr:col>24</xdr:col>
      <xdr:colOff>114300</xdr:colOff>
      <xdr:row>36</xdr:row>
      <xdr:rowOff>110641</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181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158918</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159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171388</xdr:rowOff>
    </xdr:from>
    <xdr:to>
      <xdr:col>20</xdr:col>
      <xdr:colOff>38100</xdr:colOff>
      <xdr:row>36</xdr:row>
      <xdr:rowOff>101538</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17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92665</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6264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171331</xdr:rowOff>
    </xdr:from>
    <xdr:to>
      <xdr:col>15</xdr:col>
      <xdr:colOff>101600</xdr:colOff>
      <xdr:row>36</xdr:row>
      <xdr:rowOff>101481</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17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92608</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6264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2087</xdr:rowOff>
    </xdr:from>
    <xdr:to>
      <xdr:col>10</xdr:col>
      <xdr:colOff>165100</xdr:colOff>
      <xdr:row>36</xdr:row>
      <xdr:rowOff>103687</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17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120214</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5949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12657</xdr:rowOff>
    </xdr:from>
    <xdr:to>
      <xdr:col>6</xdr:col>
      <xdr:colOff>38100</xdr:colOff>
      <xdr:row>36</xdr:row>
      <xdr:rowOff>114257</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18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105384</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30795" y="6277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142394</xdr:rowOff>
    </xdr:from>
    <xdr:to>
      <xdr:col>24</xdr:col>
      <xdr:colOff>62865</xdr:colOff>
      <xdr:row>58</xdr:row>
      <xdr:rowOff>141924</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43444"/>
          <a:ext cx="1270" cy="154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145751</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8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141924</xdr:rowOff>
    </xdr:from>
    <xdr:to>
      <xdr:col>24</xdr:col>
      <xdr:colOff>152400</xdr:colOff>
      <xdr:row>58</xdr:row>
      <xdr:rowOff>141924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86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89071</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186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142394</xdr:rowOff>
    </xdr:from>
    <xdr:to>
      <xdr:col>24</xdr:col>
      <xdr:colOff>152400</xdr:colOff>
      <xdr:row>49</xdr:row>
      <xdr:rowOff>142394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4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159273</xdr:rowOff>
    </xdr:from>
    <xdr:to>
      <xdr:col>24</xdr:col>
      <xdr:colOff>63500</xdr:colOff>
      <xdr:row>58</xdr:row>
      <xdr:rowOff>8234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931923"/>
          <a:ext cx="838200" cy="20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62842</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640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39965</xdr:rowOff>
    </xdr:from>
    <xdr:to>
      <xdr:col>24</xdr:col>
      <xdr:colOff>114300</xdr:colOff>
      <xdr:row>57</xdr:row>
      <xdr:rowOff>141565</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81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8234</xdr:rowOff>
    </xdr:from>
    <xdr:to>
      <xdr:col>19</xdr:col>
      <xdr:colOff>177800</xdr:colOff>
      <xdr:row>58</xdr:row>
      <xdr:rowOff>28158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952334"/>
          <a:ext cx="889000" cy="19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51036</xdr:rowOff>
    </xdr:from>
    <xdr:to>
      <xdr:col>20</xdr:col>
      <xdr:colOff>38100</xdr:colOff>
      <xdr:row>57</xdr:row>
      <xdr:rowOff>152636</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169163</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598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28158</xdr:rowOff>
    </xdr:from>
    <xdr:to>
      <xdr:col>15</xdr:col>
      <xdr:colOff>50800</xdr:colOff>
      <xdr:row>58</xdr:row>
      <xdr:rowOff>77220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972258"/>
          <a:ext cx="889000" cy="49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52546</xdr:rowOff>
    </xdr:from>
    <xdr:to>
      <xdr:col>15</xdr:col>
      <xdr:colOff>101600</xdr:colOff>
      <xdr:row>57</xdr:row>
      <xdr:rowOff>154146</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2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170673</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600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77220</xdr:rowOff>
    </xdr:from>
    <xdr:to>
      <xdr:col>10</xdr:col>
      <xdr:colOff>114300</xdr:colOff>
      <xdr:row>58</xdr:row>
      <xdr:rowOff>86399</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10021320"/>
          <a:ext cx="889000" cy="9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79697</xdr:rowOff>
    </xdr:from>
    <xdr:to>
      <xdr:col>10</xdr:col>
      <xdr:colOff>165100</xdr:colOff>
      <xdr:row>58</xdr:row>
      <xdr:rowOff>9847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26374</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627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91039</xdr:rowOff>
    </xdr:from>
    <xdr:to>
      <xdr:col>6</xdr:col>
      <xdr:colOff>38100</xdr:colOff>
      <xdr:row>58</xdr:row>
      <xdr:rowOff>21189</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63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37716</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638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108473</xdr:rowOff>
    </xdr:from>
    <xdr:to>
      <xdr:col>24</xdr:col>
      <xdr:colOff>114300</xdr:colOff>
      <xdr:row>58</xdr:row>
      <xdr:rowOff>38623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81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86900</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859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128884</xdr:rowOff>
    </xdr:from>
    <xdr:to>
      <xdr:col>20</xdr:col>
      <xdr:colOff>38100</xdr:colOff>
      <xdr:row>58</xdr:row>
      <xdr:rowOff>59034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90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50161</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994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148808</xdr:rowOff>
    </xdr:from>
    <xdr:to>
      <xdr:col>15</xdr:col>
      <xdr:colOff>101600</xdr:colOff>
      <xdr:row>58</xdr:row>
      <xdr:rowOff>78958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921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70085</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10014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26420</xdr:rowOff>
    </xdr:from>
    <xdr:to>
      <xdr:col>10</xdr:col>
      <xdr:colOff>165100</xdr:colOff>
      <xdr:row>58</xdr:row>
      <xdr:rowOff>128020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97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119147</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10063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35599</xdr:rowOff>
    </xdr:from>
    <xdr:to>
      <xdr:col>6</xdr:col>
      <xdr:colOff>38100</xdr:colOff>
      <xdr:row>58</xdr:row>
      <xdr:rowOff>137199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97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128326</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10072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120223</xdr:rowOff>
    </xdr:from>
    <xdr:to>
      <xdr:col>24</xdr:col>
      <xdr:colOff>62865</xdr:colOff>
      <xdr:row>79</xdr:row>
      <xdr:rowOff>43407</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293173"/>
          <a:ext cx="1270" cy="1294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47234</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91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43407</xdr:rowOff>
    </xdr:from>
    <xdr:to>
      <xdr:col>24</xdr:col>
      <xdr:colOff>152400</xdr:colOff>
      <xdr:row>79</xdr:row>
      <xdr:rowOff>43407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87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66900</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068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120223</xdr:rowOff>
    </xdr:from>
    <xdr:to>
      <xdr:col>24</xdr:col>
      <xdr:colOff>152400</xdr:colOff>
      <xdr:row>71</xdr:row>
      <xdr:rowOff>120223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293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42248</xdr:rowOff>
    </xdr:from>
    <xdr:to>
      <xdr:col>24</xdr:col>
      <xdr:colOff>63500</xdr:colOff>
      <xdr:row>76</xdr:row>
      <xdr:rowOff>107147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2900998"/>
          <a:ext cx="838200" cy="23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109055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3107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130628</xdr:rowOff>
    </xdr:from>
    <xdr:to>
      <xdr:col>24</xdr:col>
      <xdr:colOff>114300</xdr:colOff>
      <xdr:row>78</xdr:row>
      <xdr:rowOff>60778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33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42248</xdr:rowOff>
    </xdr:from>
    <xdr:to>
      <xdr:col>19</xdr:col>
      <xdr:colOff>177800</xdr:colOff>
      <xdr:row>77</xdr:row>
      <xdr:rowOff>49738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2900998"/>
          <a:ext cx="889000" cy="350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114336</xdr:rowOff>
    </xdr:from>
    <xdr:to>
      <xdr:col>20</xdr:col>
      <xdr:colOff>38100</xdr:colOff>
      <xdr:row>78</xdr:row>
      <xdr:rowOff>44486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3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35613</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40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49738</xdr:rowOff>
    </xdr:from>
    <xdr:to>
      <xdr:col>15</xdr:col>
      <xdr:colOff>50800</xdr:colOff>
      <xdr:row>77</xdr:row>
      <xdr:rowOff>58257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251388"/>
          <a:ext cx="889000" cy="8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143101</xdr:rowOff>
    </xdr:from>
    <xdr:to>
      <xdr:col>15</xdr:col>
      <xdr:colOff>101600</xdr:colOff>
      <xdr:row>78</xdr:row>
      <xdr:rowOff>73251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344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64378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437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169632</xdr:rowOff>
    </xdr:from>
    <xdr:to>
      <xdr:col>10</xdr:col>
      <xdr:colOff>114300</xdr:colOff>
      <xdr:row>77</xdr:row>
      <xdr:rowOff>58257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199832"/>
          <a:ext cx="889000" cy="60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154226</xdr:rowOff>
    </xdr:from>
    <xdr:to>
      <xdr:col>10</xdr:col>
      <xdr:colOff>165100</xdr:colOff>
      <xdr:row>78</xdr:row>
      <xdr:rowOff>84376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35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75503</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44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156550</xdr:rowOff>
    </xdr:from>
    <xdr:to>
      <xdr:col>6</xdr:col>
      <xdr:colOff>38100</xdr:colOff>
      <xdr:row>78</xdr:row>
      <xdr:rowOff>86700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5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77827</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450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56347</xdr:rowOff>
    </xdr:from>
    <xdr:to>
      <xdr:col>24</xdr:col>
      <xdr:colOff>114300</xdr:colOff>
      <xdr:row>76</xdr:row>
      <xdr:rowOff>157947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08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79225</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2937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162898</xdr:rowOff>
    </xdr:from>
    <xdr:to>
      <xdr:col>20</xdr:col>
      <xdr:colOff>38100</xdr:colOff>
      <xdr:row>75</xdr:row>
      <xdr:rowOff>93048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285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109575</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262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170388</xdr:rowOff>
    </xdr:from>
    <xdr:to>
      <xdr:col>15</xdr:col>
      <xdr:colOff>101600</xdr:colOff>
      <xdr:row>77</xdr:row>
      <xdr:rowOff>100538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200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117065</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297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7457</xdr:rowOff>
    </xdr:from>
    <xdr:to>
      <xdr:col>10</xdr:col>
      <xdr:colOff>165100</xdr:colOff>
      <xdr:row>77</xdr:row>
      <xdr:rowOff>109057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20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125584</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2984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118832</xdr:rowOff>
    </xdr:from>
    <xdr:to>
      <xdr:col>6</xdr:col>
      <xdr:colOff>38100</xdr:colOff>
      <xdr:row>77</xdr:row>
      <xdr:rowOff>48982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14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65509</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292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76540</xdr:rowOff>
    </xdr:from>
    <xdr:to>
      <xdr:col>24</xdr:col>
      <xdr:colOff>62865</xdr:colOff>
      <xdr:row>98</xdr:row>
      <xdr:rowOff>112021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07040"/>
          <a:ext cx="1270" cy="1407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115848</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91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112021</xdr:rowOff>
    </xdr:from>
    <xdr:to>
      <xdr:col>24</xdr:col>
      <xdr:colOff>152400</xdr:colOff>
      <xdr:row>98</xdr:row>
      <xdr:rowOff>112021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91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23217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282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76540</xdr:rowOff>
    </xdr:from>
    <xdr:to>
      <xdr:col>24</xdr:col>
      <xdr:colOff>152400</xdr:colOff>
      <xdr:row>90</xdr:row>
      <xdr:rowOff>76540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07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17818</xdr:rowOff>
    </xdr:from>
    <xdr:to>
      <xdr:col>24</xdr:col>
      <xdr:colOff>63500</xdr:colOff>
      <xdr:row>96</xdr:row>
      <xdr:rowOff>38536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477018"/>
          <a:ext cx="838200" cy="20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127630</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415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149203</xdr:rowOff>
    </xdr:from>
    <xdr:to>
      <xdr:col>24</xdr:col>
      <xdr:colOff>114300</xdr:colOff>
      <xdr:row>96</xdr:row>
      <xdr:rowOff>79353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3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132462</xdr:rowOff>
    </xdr:from>
    <xdr:to>
      <xdr:col>19</xdr:col>
      <xdr:colOff>177800</xdr:colOff>
      <xdr:row>96</xdr:row>
      <xdr:rowOff>38536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420212"/>
          <a:ext cx="889000" cy="77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134410</xdr:rowOff>
    </xdr:from>
    <xdr:to>
      <xdr:col>20</xdr:col>
      <xdr:colOff>38100</xdr:colOff>
      <xdr:row>96</xdr:row>
      <xdr:rowOff>64560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2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81087</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19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132462</xdr:rowOff>
    </xdr:from>
    <xdr:to>
      <xdr:col>15</xdr:col>
      <xdr:colOff>50800</xdr:colOff>
      <xdr:row>96</xdr:row>
      <xdr:rowOff>89303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420212"/>
          <a:ext cx="889000" cy="128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125161</xdr:rowOff>
    </xdr:from>
    <xdr:to>
      <xdr:col>15</xdr:col>
      <xdr:colOff>101600</xdr:colOff>
      <xdr:row>96</xdr:row>
      <xdr:rowOff>55311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41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46438</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50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89303</xdr:rowOff>
    </xdr:from>
    <xdr:to>
      <xdr:col>10</xdr:col>
      <xdr:colOff>114300</xdr:colOff>
      <xdr:row>96</xdr:row>
      <xdr:rowOff>105666</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548503"/>
          <a:ext cx="889000" cy="16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4308</xdr:rowOff>
    </xdr:from>
    <xdr:to>
      <xdr:col>10</xdr:col>
      <xdr:colOff>165100</xdr:colOff>
      <xdr:row>96</xdr:row>
      <xdr:rowOff>105908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463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122435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238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14939</xdr:rowOff>
    </xdr:from>
    <xdr:to>
      <xdr:col>6</xdr:col>
      <xdr:colOff>38100</xdr:colOff>
      <xdr:row>96</xdr:row>
      <xdr:rowOff>116539</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47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133066</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249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138468</xdr:rowOff>
    </xdr:from>
    <xdr:to>
      <xdr:col>24</xdr:col>
      <xdr:colOff>114300</xdr:colOff>
      <xdr:row>96</xdr:row>
      <xdr:rowOff>68618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42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161345</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277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159186</xdr:rowOff>
    </xdr:from>
    <xdr:to>
      <xdr:col>20</xdr:col>
      <xdr:colOff>38100</xdr:colOff>
      <xdr:row>96</xdr:row>
      <xdr:rowOff>89336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446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80463</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53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81662</xdr:rowOff>
    </xdr:from>
    <xdr:to>
      <xdr:col>15</xdr:col>
      <xdr:colOff>101600</xdr:colOff>
      <xdr:row>96</xdr:row>
      <xdr:rowOff>11812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36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28339</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144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38503</xdr:rowOff>
    </xdr:from>
    <xdr:to>
      <xdr:col>10</xdr:col>
      <xdr:colOff>165100</xdr:colOff>
      <xdr:row>96</xdr:row>
      <xdr:rowOff>140103</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497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131230</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590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54866</xdr:rowOff>
    </xdr:from>
    <xdr:to>
      <xdr:col>6</xdr:col>
      <xdr:colOff>38100</xdr:colOff>
      <xdr:row>96</xdr:row>
      <xdr:rowOff>156466</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51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147593</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60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98923</xdr:rowOff>
    </xdr:from>
    <xdr:to>
      <xdr:col>54</xdr:col>
      <xdr:colOff>189865</xdr:colOff>
      <xdr:row>38</xdr:row>
      <xdr:rowOff>137099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413873"/>
          <a:ext cx="1270" cy="123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140926</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5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137099</xdr:rowOff>
    </xdr:from>
    <xdr:to>
      <xdr:col>55</xdr:col>
      <xdr:colOff>88900</xdr:colOff>
      <xdr:row>38</xdr:row>
      <xdr:rowOff>137099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5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45600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89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98923</xdr:rowOff>
    </xdr:from>
    <xdr:to>
      <xdr:col>55</xdr:col>
      <xdr:colOff>88900</xdr:colOff>
      <xdr:row>31</xdr:row>
      <xdr:rowOff>98923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413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69707</xdr:rowOff>
    </xdr:from>
    <xdr:to>
      <xdr:col>55</xdr:col>
      <xdr:colOff>0</xdr:colOff>
      <xdr:row>37</xdr:row>
      <xdr:rowOff>93523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413357"/>
          <a:ext cx="838200" cy="2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171032</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71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148155</xdr:rowOff>
    </xdr:from>
    <xdr:to>
      <xdr:col>55</xdr:col>
      <xdr:colOff>50800</xdr:colOff>
      <xdr:row>37</xdr:row>
      <xdr:rowOff>78305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2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69707</xdr:rowOff>
    </xdr:from>
    <xdr:to>
      <xdr:col>50</xdr:col>
      <xdr:colOff>114300</xdr:colOff>
      <xdr:row>37</xdr:row>
      <xdr:rowOff>96058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413357"/>
          <a:ext cx="889000" cy="26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134586</xdr:rowOff>
    </xdr:from>
    <xdr:to>
      <xdr:col>50</xdr:col>
      <xdr:colOff>165100</xdr:colOff>
      <xdr:row>37</xdr:row>
      <xdr:rowOff>64736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0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81263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082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94519</xdr:rowOff>
    </xdr:from>
    <xdr:to>
      <xdr:col>45</xdr:col>
      <xdr:colOff>177800</xdr:colOff>
      <xdr:row>37</xdr:row>
      <xdr:rowOff>96058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438169"/>
          <a:ext cx="889000" cy="1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162862</xdr:rowOff>
    </xdr:from>
    <xdr:to>
      <xdr:col>46</xdr:col>
      <xdr:colOff>38100</xdr:colOff>
      <xdr:row>37</xdr:row>
      <xdr:rowOff>93012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3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109539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110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67836</xdr:rowOff>
    </xdr:from>
    <xdr:to>
      <xdr:col>41</xdr:col>
      <xdr:colOff>50800</xdr:colOff>
      <xdr:row>37</xdr:row>
      <xdr:rowOff>94519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411486"/>
          <a:ext cx="889000" cy="26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2137</xdr:rowOff>
    </xdr:from>
    <xdr:to>
      <xdr:col>41</xdr:col>
      <xdr:colOff>101600</xdr:colOff>
      <xdr:row>37</xdr:row>
      <xdr:rowOff>103737</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34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120264</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121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13572</xdr:rowOff>
    </xdr:from>
    <xdr:to>
      <xdr:col>36</xdr:col>
      <xdr:colOff>165100</xdr:colOff>
      <xdr:row>37</xdr:row>
      <xdr:rowOff>115172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131699</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13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42723</xdr:rowOff>
    </xdr:from>
    <xdr:to>
      <xdr:col>55</xdr:col>
      <xdr:colOff>50800</xdr:colOff>
      <xdr:row>37</xdr:row>
      <xdr:rowOff>144323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38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21150</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364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18907</xdr:rowOff>
    </xdr:from>
    <xdr:to>
      <xdr:col>50</xdr:col>
      <xdr:colOff>165100</xdr:colOff>
      <xdr:row>37</xdr:row>
      <xdr:rowOff>120507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36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111634</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455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45258</xdr:rowOff>
    </xdr:from>
    <xdr:to>
      <xdr:col>46</xdr:col>
      <xdr:colOff>38100</xdr:colOff>
      <xdr:row>37</xdr:row>
      <xdr:rowOff>146858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8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137985</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481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43719</xdr:rowOff>
    </xdr:from>
    <xdr:to>
      <xdr:col>41</xdr:col>
      <xdr:colOff>101600</xdr:colOff>
      <xdr:row>37</xdr:row>
      <xdr:rowOff>145319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38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136446</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480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17036</xdr:rowOff>
    </xdr:from>
    <xdr:to>
      <xdr:col>36</xdr:col>
      <xdr:colOff>165100</xdr:colOff>
      <xdr:row>37</xdr:row>
      <xdr:rowOff>118636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36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109763</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453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74945</xdr:rowOff>
    </xdr:from>
    <xdr:to>
      <xdr:col>54</xdr:col>
      <xdr:colOff>189865</xdr:colOff>
      <xdr:row>58</xdr:row>
      <xdr:rowOff>123073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18895"/>
          <a:ext cx="1270" cy="1248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126900</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7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123073</xdr:rowOff>
    </xdr:from>
    <xdr:to>
      <xdr:col>55</xdr:col>
      <xdr:colOff>88900</xdr:colOff>
      <xdr:row>58</xdr:row>
      <xdr:rowOff>123073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67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21622</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941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74945</xdr:rowOff>
    </xdr:from>
    <xdr:to>
      <xdr:col>55</xdr:col>
      <xdr:colOff>88900</xdr:colOff>
      <xdr:row>51</xdr:row>
      <xdr:rowOff>74945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18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32196</xdr:rowOff>
    </xdr:from>
    <xdr:to>
      <xdr:col>55</xdr:col>
      <xdr:colOff>0</xdr:colOff>
      <xdr:row>58</xdr:row>
      <xdr:rowOff>58675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976296"/>
          <a:ext cx="838200" cy="2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159060</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602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136183</xdr:rowOff>
    </xdr:from>
    <xdr:to>
      <xdr:col>55</xdr:col>
      <xdr:colOff>50800</xdr:colOff>
      <xdr:row>58</xdr:row>
      <xdr:rowOff>66333</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908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58675</xdr:rowOff>
    </xdr:from>
    <xdr:to>
      <xdr:col>50</xdr:col>
      <xdr:colOff>114300</xdr:colOff>
      <xdr:row>58</xdr:row>
      <xdr:rowOff>96144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10002775"/>
          <a:ext cx="889000" cy="37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127226</xdr:rowOff>
    </xdr:from>
    <xdr:to>
      <xdr:col>50</xdr:col>
      <xdr:colOff>165100</xdr:colOff>
      <xdr:row>58</xdr:row>
      <xdr:rowOff>57376</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9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73903</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675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84661</xdr:rowOff>
    </xdr:from>
    <xdr:to>
      <xdr:col>45</xdr:col>
      <xdr:colOff>177800</xdr:colOff>
      <xdr:row>58</xdr:row>
      <xdr:rowOff>96144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10028761"/>
          <a:ext cx="889000" cy="11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126873</xdr:rowOff>
    </xdr:from>
    <xdr:to>
      <xdr:col>46</xdr:col>
      <xdr:colOff>38100</xdr:colOff>
      <xdr:row>58</xdr:row>
      <xdr:rowOff>57023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9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73550</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674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84661</xdr:rowOff>
    </xdr:from>
    <xdr:to>
      <xdr:col>41</xdr:col>
      <xdr:colOff>50800</xdr:colOff>
      <xdr:row>58</xdr:row>
      <xdr:rowOff>106253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10028761"/>
          <a:ext cx="889000" cy="21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132124</xdr:rowOff>
    </xdr:from>
    <xdr:to>
      <xdr:col>41</xdr:col>
      <xdr:colOff>101600</xdr:colOff>
      <xdr:row>58</xdr:row>
      <xdr:rowOff>62274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904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78801</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680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108097</xdr:rowOff>
    </xdr:from>
    <xdr:to>
      <xdr:col>36</xdr:col>
      <xdr:colOff>165100</xdr:colOff>
      <xdr:row>58</xdr:row>
      <xdr:rowOff>38247</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80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54774</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655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152846</xdr:rowOff>
    </xdr:from>
    <xdr:to>
      <xdr:col>55</xdr:col>
      <xdr:colOff>50800</xdr:colOff>
      <xdr:row>58</xdr:row>
      <xdr:rowOff>82996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2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114610</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887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7875</xdr:rowOff>
    </xdr:from>
    <xdr:to>
      <xdr:col>50</xdr:col>
      <xdr:colOff>165100</xdr:colOff>
      <xdr:row>58</xdr:row>
      <xdr:rowOff>109475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5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100602</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1004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45344</xdr:rowOff>
    </xdr:from>
    <xdr:to>
      <xdr:col>46</xdr:col>
      <xdr:colOff>38100</xdr:colOff>
      <xdr:row>58</xdr:row>
      <xdr:rowOff>146944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8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138071</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1008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33861</xdr:rowOff>
    </xdr:from>
    <xdr:to>
      <xdr:col>41</xdr:col>
      <xdr:colOff>101600</xdr:colOff>
      <xdr:row>58</xdr:row>
      <xdr:rowOff>135461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77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126588</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07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55453</xdr:rowOff>
    </xdr:from>
    <xdr:to>
      <xdr:col>36</xdr:col>
      <xdr:colOff>165100</xdr:colOff>
      <xdr:row>58</xdr:row>
      <xdr:rowOff>157053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999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148180</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1009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56104</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29054"/>
          <a:ext cx="1270" cy="1359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2781</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0428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1,070,824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56104</xdr:rowOff>
    </xdr:from>
    <xdr:to>
      <xdr:col>55</xdr:col>
      <xdr:colOff>88900</xdr:colOff>
      <xdr:row>71</xdr:row>
      <xdr:rowOff>56104</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2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128095</xdr:rowOff>
    </xdr:from>
    <xdr:to>
      <xdr:col>55</xdr:col>
      <xdr:colOff>0</xdr:colOff>
      <xdr:row>78</xdr:row>
      <xdr:rowOff>159796</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501195"/>
          <a:ext cx="838200" cy="31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99516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01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76639</xdr:rowOff>
    </xdr:from>
    <xdr:to>
      <xdr:col>55</xdr:col>
      <xdr:colOff>50800</xdr:colOff>
      <xdr:row>79</xdr:row>
      <xdr:rowOff>6789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4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128095</xdr:rowOff>
    </xdr:from>
    <xdr:to>
      <xdr:col>50</xdr:col>
      <xdr:colOff>114300</xdr:colOff>
      <xdr:row>78</xdr:row>
      <xdr:rowOff>171222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501195"/>
          <a:ext cx="889000" cy="43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65376</xdr:rowOff>
    </xdr:from>
    <xdr:to>
      <xdr:col>50</xdr:col>
      <xdr:colOff>165100</xdr:colOff>
      <xdr:row>78</xdr:row>
      <xdr:rowOff>166976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3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12053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13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108235</xdr:rowOff>
    </xdr:from>
    <xdr:to>
      <xdr:col>45</xdr:col>
      <xdr:colOff>177800</xdr:colOff>
      <xdr:row>78</xdr:row>
      <xdr:rowOff>171222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481335"/>
          <a:ext cx="889000" cy="62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44543</xdr:rowOff>
    </xdr:from>
    <xdr:to>
      <xdr:col>46</xdr:col>
      <xdr:colOff>38100</xdr:colOff>
      <xdr:row>78</xdr:row>
      <xdr:rowOff>146143</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1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162670</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9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108235</xdr:rowOff>
    </xdr:from>
    <xdr:to>
      <xdr:col>41</xdr:col>
      <xdr:colOff>50800</xdr:colOff>
      <xdr:row>79</xdr:row>
      <xdr:rowOff>3718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481335"/>
          <a:ext cx="889000" cy="66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17207</xdr:rowOff>
    </xdr:from>
    <xdr:to>
      <xdr:col>41</xdr:col>
      <xdr:colOff>101600</xdr:colOff>
      <xdr:row>78</xdr:row>
      <xdr:rowOff>118807</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9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135334</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61795" y="13165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135992</xdr:rowOff>
    </xdr:from>
    <xdr:to>
      <xdr:col>36</xdr:col>
      <xdr:colOff>165100</xdr:colOff>
      <xdr:row>78</xdr:row>
      <xdr:rowOff>66142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3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82669</xdr:rowOff>
    </xdr:from>
    <xdr:ext cx="59901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672795" y="13112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108996</xdr:rowOff>
    </xdr:from>
    <xdr:to>
      <xdr:col>55</xdr:col>
      <xdr:colOff>50800</xdr:colOff>
      <xdr:row>79</xdr:row>
      <xdr:rowOff>39146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8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55066</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2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77295</xdr:rowOff>
    </xdr:from>
    <xdr:to>
      <xdr:col>50</xdr:col>
      <xdr:colOff>165100</xdr:colOff>
      <xdr:row>79</xdr:row>
      <xdr:rowOff>7445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5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170022</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543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120422</xdr:rowOff>
    </xdr:from>
    <xdr:to>
      <xdr:col>46</xdr:col>
      <xdr:colOff>38100</xdr:colOff>
      <xdr:row>79</xdr:row>
      <xdr:rowOff>50572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93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41699</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586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57435</xdr:rowOff>
    </xdr:from>
    <xdr:to>
      <xdr:col>41</xdr:col>
      <xdr:colOff>101600</xdr:colOff>
      <xdr:row>78</xdr:row>
      <xdr:rowOff>159035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3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150162</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52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124368</xdr:rowOff>
    </xdr:from>
    <xdr:to>
      <xdr:col>36</xdr:col>
      <xdr:colOff>165100</xdr:colOff>
      <xdr:row>79</xdr:row>
      <xdr:rowOff>54518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9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45645</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59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100878</xdr:rowOff>
    </xdr:from>
    <xdr:to>
      <xdr:col>54</xdr:col>
      <xdr:colOff>189865</xdr:colOff>
      <xdr:row>98</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874278"/>
          <a:ext cx="1270" cy="106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47555</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6495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2,334,913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100878</xdr:rowOff>
    </xdr:from>
    <xdr:to>
      <xdr:col>55</xdr:col>
      <xdr:colOff>88900</xdr:colOff>
      <xdr:row>92</xdr:row>
      <xdr:rowOff>100878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874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57204</xdr:rowOff>
    </xdr:from>
    <xdr:to>
      <xdr:col>55</xdr:col>
      <xdr:colOff>0</xdr:colOff>
      <xdr:row>98</xdr:row>
      <xdr:rowOff>94090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859304"/>
          <a:ext cx="838200" cy="36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3680</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8057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25253</xdr:rowOff>
    </xdr:from>
    <xdr:to>
      <xdr:col>55</xdr:col>
      <xdr:colOff>50800</xdr:colOff>
      <xdr:row>98</xdr:row>
      <xdr:rowOff>126853</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2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94090</xdr:rowOff>
    </xdr:from>
    <xdr:to>
      <xdr:col>50</xdr:col>
      <xdr:colOff>114300</xdr:colOff>
      <xdr:row>98</xdr:row>
      <xdr:rowOff>114605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896190"/>
          <a:ext cx="889000" cy="2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17259</xdr:rowOff>
    </xdr:from>
    <xdr:to>
      <xdr:col>50</xdr:col>
      <xdr:colOff>165100</xdr:colOff>
      <xdr:row>98</xdr:row>
      <xdr:rowOff>118859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1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135386</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59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114605</xdr:rowOff>
    </xdr:from>
    <xdr:to>
      <xdr:col>45</xdr:col>
      <xdr:colOff>177800</xdr:colOff>
      <xdr:row>98</xdr:row>
      <xdr:rowOff>124354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916705"/>
          <a:ext cx="889000" cy="9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21895</xdr:rowOff>
    </xdr:from>
    <xdr:to>
      <xdr:col>46</xdr:col>
      <xdr:colOff>38100</xdr:colOff>
      <xdr:row>98</xdr:row>
      <xdr:rowOff>123495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2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140022</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599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124085</xdr:rowOff>
    </xdr:from>
    <xdr:to>
      <xdr:col>41</xdr:col>
      <xdr:colOff>50800</xdr:colOff>
      <xdr:row>98</xdr:row>
      <xdr:rowOff>124354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926185"/>
          <a:ext cx="889000" cy="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30533</xdr:rowOff>
    </xdr:from>
    <xdr:to>
      <xdr:col>41</xdr:col>
      <xdr:colOff>101600</xdr:colOff>
      <xdr:row>98</xdr:row>
      <xdr:rowOff>132133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32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148660</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607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28342</xdr:rowOff>
    </xdr:from>
    <xdr:to>
      <xdr:col>36</xdr:col>
      <xdr:colOff>165100</xdr:colOff>
      <xdr:row>98</xdr:row>
      <xdr:rowOff>129942</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146469</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795" y="16605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6404</xdr:rowOff>
    </xdr:from>
    <xdr:to>
      <xdr:col>55</xdr:col>
      <xdr:colOff>50800</xdr:colOff>
      <xdr:row>98</xdr:row>
      <xdr:rowOff>108004</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0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137231</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96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43290</xdr:rowOff>
    </xdr:from>
    <xdr:to>
      <xdr:col>50</xdr:col>
      <xdr:colOff>165100</xdr:colOff>
      <xdr:row>98</xdr:row>
      <xdr:rowOff>144890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4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136017</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93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63805</xdr:rowOff>
    </xdr:from>
    <xdr:to>
      <xdr:col>46</xdr:col>
      <xdr:colOff>38100</xdr:colOff>
      <xdr:row>98</xdr:row>
      <xdr:rowOff>165405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6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156532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958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73554</xdr:rowOff>
    </xdr:from>
    <xdr:to>
      <xdr:col>41</xdr:col>
      <xdr:colOff>101600</xdr:colOff>
      <xdr:row>99</xdr:row>
      <xdr:rowOff>3704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7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166281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96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73285</xdr:rowOff>
    </xdr:from>
    <xdr:to>
      <xdr:col>36</xdr:col>
      <xdr:colOff>165100</xdr:colOff>
      <xdr:row>99</xdr:row>
      <xdr:rowOff>3435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7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166012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968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98434</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413384"/>
          <a:ext cx="1269" cy="1317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45111</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188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98434</xdr:rowOff>
    </xdr:from>
    <xdr:to>
      <xdr:col>86</xdr:col>
      <xdr:colOff>25400</xdr:colOff>
      <xdr:row>31</xdr:row>
      <xdr:rowOff>98434</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413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114882</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58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92005</xdr:rowOff>
    </xdr:from>
    <xdr:to>
      <xdr:col>85</xdr:col>
      <xdr:colOff>177800</xdr:colOff>
      <xdr:row>39</xdr:row>
      <xdr:rowOff>22155</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07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100532</xdr:rowOff>
    </xdr:from>
    <xdr:to>
      <xdr:col>81</xdr:col>
      <xdr:colOff>101600</xdr:colOff>
      <xdr:row>39</xdr:row>
      <xdr:rowOff>30682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1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47209</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390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94204</xdr:rowOff>
    </xdr:from>
    <xdr:to>
      <xdr:col>76</xdr:col>
      <xdr:colOff>165100</xdr:colOff>
      <xdr:row>39</xdr:row>
      <xdr:rowOff>24354</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0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40881</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8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109722</xdr:rowOff>
    </xdr:from>
    <xdr:to>
      <xdr:col>72</xdr:col>
      <xdr:colOff>38100</xdr:colOff>
      <xdr:row>39</xdr:row>
      <xdr:rowOff>39872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62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56399</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40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96024</xdr:rowOff>
    </xdr:from>
    <xdr:to>
      <xdr:col>67</xdr:col>
      <xdr:colOff>101600</xdr:colOff>
      <xdr:row>39</xdr:row>
      <xdr:rowOff>26174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61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42702</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8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54627</xdr:rowOff>
    </xdr:from>
    <xdr:ext cx="46717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111777</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168927</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27686</xdr:rowOff>
    </xdr:from>
    <xdr:to>
      <xdr:col>85</xdr:col>
      <xdr:colOff>126364</xdr:colOff>
      <xdr:row>58</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flipV="1">
          <a:off x="16317595" y="8771636"/>
          <a:ext cx="1269"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22877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10138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145813</xdr:rowOff>
    </xdr:from>
    <xdr:ext cx="469744"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8546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27686</xdr:rowOff>
    </xdr:from>
    <xdr:to>
      <xdr:col>86</xdr:col>
      <xdr:colOff>25400</xdr:colOff>
      <xdr:row>51</xdr:row>
      <xdr:rowOff>27686</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8771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111777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884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84100</xdr:rowOff>
    </xdr:from>
    <xdr:to>
      <xdr:col>81</xdr:col>
      <xdr:colOff>101600</xdr:colOff>
      <xdr:row>59</xdr:row>
      <xdr:rowOff>14250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100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30777</xdr:rowOff>
    </xdr:from>
    <xdr:ext cx="313932"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24333" y="98034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67183</xdr:rowOff>
    </xdr:from>
    <xdr:to>
      <xdr:col>76</xdr:col>
      <xdr:colOff>165100</xdr:colOff>
      <xdr:row>58</xdr:row>
      <xdr:rowOff>168783</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100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13860</xdr:rowOff>
    </xdr:from>
    <xdr:ext cx="313932"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35333" y="97865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67411</xdr:rowOff>
    </xdr:from>
    <xdr:to>
      <xdr:col>72</xdr:col>
      <xdr:colOff>38100</xdr:colOff>
      <xdr:row>58</xdr:row>
      <xdr:rowOff>169011</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1001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57</xdr:row>
      <xdr:rowOff>14088</xdr:rowOff>
    </xdr:from>
    <xdr:ext cx="313932"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46333" y="97867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52095</xdr:rowOff>
    </xdr:from>
    <xdr:to>
      <xdr:col>67</xdr:col>
      <xdr:colOff>101600</xdr:colOff>
      <xdr:row>58</xdr:row>
      <xdr:rowOff>153695</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99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56</xdr:row>
      <xdr:rowOff>170222</xdr:rowOff>
    </xdr:from>
    <xdr:ext cx="378565"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5017" y="9771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67327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13402</xdr:rowOff>
    </xdr:from>
    <xdr:to>
      <xdr:col>85</xdr:col>
      <xdr:colOff>126364</xdr:colOff>
      <xdr:row>79</xdr:row>
      <xdr:rowOff>43918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186352"/>
          <a:ext cx="1269" cy="1402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47745</xdr:rowOff>
    </xdr:from>
    <xdr:ext cx="378565"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592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43918</xdr:rowOff>
    </xdr:from>
    <xdr:to>
      <xdr:col>86</xdr:col>
      <xdr:colOff>25400</xdr:colOff>
      <xdr:row>79</xdr:row>
      <xdr:rowOff>43918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588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131529</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961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13402</xdr:rowOff>
    </xdr:from>
    <xdr:to>
      <xdr:col>86</xdr:col>
      <xdr:colOff>25400</xdr:colOff>
      <xdr:row>71</xdr:row>
      <xdr:rowOff>13402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1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49828</xdr:rowOff>
    </xdr:from>
    <xdr:to>
      <xdr:col>85</xdr:col>
      <xdr:colOff>127000</xdr:colOff>
      <xdr:row>77</xdr:row>
      <xdr:rowOff>83130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5481300" y="13251478"/>
          <a:ext cx="838200" cy="3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41277</xdr:rowOff>
    </xdr:from>
    <xdr:ext cx="599010"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3242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62850</xdr:rowOff>
    </xdr:from>
    <xdr:to>
      <xdr:col>85</xdr:col>
      <xdr:colOff>177800</xdr:colOff>
      <xdr:row>77</xdr:row>
      <xdr:rowOff>164450</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26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49828</xdr:rowOff>
    </xdr:from>
    <xdr:to>
      <xdr:col>81</xdr:col>
      <xdr:colOff>50800</xdr:colOff>
      <xdr:row>77</xdr:row>
      <xdr:rowOff>55493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3251478"/>
          <a:ext cx="889000" cy="5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53739</xdr:rowOff>
    </xdr:from>
    <xdr:to>
      <xdr:col>81</xdr:col>
      <xdr:colOff>101600</xdr:colOff>
      <xdr:row>77</xdr:row>
      <xdr:rowOff>155339</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25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146466</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181795" y="13348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55493</xdr:rowOff>
    </xdr:from>
    <xdr:to>
      <xdr:col>76</xdr:col>
      <xdr:colOff>114300</xdr:colOff>
      <xdr:row>77</xdr:row>
      <xdr:rowOff>60221</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3257143"/>
          <a:ext cx="889000" cy="4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58052</xdr:rowOff>
    </xdr:from>
    <xdr:to>
      <xdr:col>76</xdr:col>
      <xdr:colOff>165100</xdr:colOff>
      <xdr:row>77</xdr:row>
      <xdr:rowOff>159652</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259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150779</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292795" y="13352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57499</xdr:rowOff>
    </xdr:from>
    <xdr:to>
      <xdr:col>71</xdr:col>
      <xdr:colOff>177800</xdr:colOff>
      <xdr:row>77</xdr:row>
      <xdr:rowOff>60221</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2814300" y="13259149"/>
          <a:ext cx="889000" cy="2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57947</xdr:rowOff>
    </xdr:from>
    <xdr:to>
      <xdr:col>72</xdr:col>
      <xdr:colOff>38100</xdr:colOff>
      <xdr:row>77</xdr:row>
      <xdr:rowOff>159547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25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150674</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03795" y="13352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52620</xdr:rowOff>
    </xdr:from>
    <xdr:to>
      <xdr:col>67</xdr:col>
      <xdr:colOff>101600</xdr:colOff>
      <xdr:row>77</xdr:row>
      <xdr:rowOff>154220</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2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145347</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14795" y="13346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32330</xdr:rowOff>
    </xdr:from>
    <xdr:to>
      <xdr:col>85</xdr:col>
      <xdr:colOff>177800</xdr:colOff>
      <xdr:row>77</xdr:row>
      <xdr:rowOff>133930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23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55207</xdr:rowOff>
    </xdr:from>
    <xdr:ext cx="599010"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3085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170478</xdr:rowOff>
    </xdr:from>
    <xdr:to>
      <xdr:col>81</xdr:col>
      <xdr:colOff>101600</xdr:colOff>
      <xdr:row>77</xdr:row>
      <xdr:rowOff>100628</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20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117155</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181795" y="12975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4693</xdr:rowOff>
    </xdr:from>
    <xdr:to>
      <xdr:col>76</xdr:col>
      <xdr:colOff>165100</xdr:colOff>
      <xdr:row>77</xdr:row>
      <xdr:rowOff>106293</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20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122820</xdr:rowOff>
    </xdr:from>
    <xdr:ext cx="59901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292795" y="12981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9421</xdr:rowOff>
    </xdr:from>
    <xdr:to>
      <xdr:col>72</xdr:col>
      <xdr:colOff>38100</xdr:colOff>
      <xdr:row>77</xdr:row>
      <xdr:rowOff>111021</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21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127548</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03795" y="12986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6699</xdr:rowOff>
    </xdr:from>
    <xdr:to>
      <xdr:col>67</xdr:col>
      <xdr:colOff>101600</xdr:colOff>
      <xdr:row>77</xdr:row>
      <xdr:rowOff>108299</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208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124826</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14795" y="12983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108407</xdr:rowOff>
    </xdr:from>
    <xdr:to>
      <xdr:col>85</xdr:col>
      <xdr:colOff>126364</xdr:colOff>
      <xdr:row>99</xdr:row>
      <xdr:rowOff>98879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538907"/>
          <a:ext cx="1269" cy="1533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102706</xdr:rowOff>
    </xdr:from>
    <xdr:ext cx="249299"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98879</xdr:rowOff>
    </xdr:from>
    <xdr:to>
      <xdr:col>86</xdr:col>
      <xdr:colOff>25400</xdr:colOff>
      <xdr:row>99</xdr:row>
      <xdr:rowOff>98879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55084</xdr:rowOff>
    </xdr:from>
    <xdr:ext cx="690189"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3141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108407</xdr:rowOff>
    </xdr:from>
    <xdr:to>
      <xdr:col>86</xdr:col>
      <xdr:colOff>25400</xdr:colOff>
      <xdr:row>90</xdr:row>
      <xdr:rowOff>108407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538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30793</xdr:rowOff>
    </xdr:from>
    <xdr:to>
      <xdr:col>85</xdr:col>
      <xdr:colOff>127000</xdr:colOff>
      <xdr:row>99</xdr:row>
      <xdr:rowOff>47744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7004343"/>
          <a:ext cx="838200" cy="16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164619</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795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141742</xdr:rowOff>
    </xdr:from>
    <xdr:to>
      <xdr:col>85</xdr:col>
      <xdr:colOff>177800</xdr:colOff>
      <xdr:row>99</xdr:row>
      <xdr:rowOff>71892</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94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41877</xdr:rowOff>
    </xdr:from>
    <xdr:to>
      <xdr:col>81</xdr:col>
      <xdr:colOff>50800</xdr:colOff>
      <xdr:row>99</xdr:row>
      <xdr:rowOff>47744</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592300" y="17015427"/>
          <a:ext cx="889000" cy="5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131051</xdr:rowOff>
    </xdr:from>
    <xdr:to>
      <xdr:col>81</xdr:col>
      <xdr:colOff>101600</xdr:colOff>
      <xdr:row>99</xdr:row>
      <xdr:rowOff>61201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933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77728</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708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40512</xdr:rowOff>
    </xdr:from>
    <xdr:to>
      <xdr:col>76</xdr:col>
      <xdr:colOff>114300</xdr:colOff>
      <xdr:row>99</xdr:row>
      <xdr:rowOff>41877</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7014062"/>
          <a:ext cx="889000" cy="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141887</xdr:rowOff>
    </xdr:from>
    <xdr:to>
      <xdr:col>76</xdr:col>
      <xdr:colOff>165100</xdr:colOff>
      <xdr:row>99</xdr:row>
      <xdr:rowOff>72037</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94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88564</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71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40512</xdr:rowOff>
    </xdr:from>
    <xdr:to>
      <xdr:col>71</xdr:col>
      <xdr:colOff>177800</xdr:colOff>
      <xdr:row>99</xdr:row>
      <xdr:rowOff>86691</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7014062"/>
          <a:ext cx="889000" cy="4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133035</xdr:rowOff>
    </xdr:from>
    <xdr:to>
      <xdr:col>72</xdr:col>
      <xdr:colOff>38100</xdr:colOff>
      <xdr:row>99</xdr:row>
      <xdr:rowOff>63185</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93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79712</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71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147664</xdr:rowOff>
    </xdr:from>
    <xdr:to>
      <xdr:col>67</xdr:col>
      <xdr:colOff>101600</xdr:colOff>
      <xdr:row>99</xdr:row>
      <xdr:rowOff>77814</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949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94341</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72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151443</xdr:rowOff>
    </xdr:from>
    <xdr:to>
      <xdr:col>85</xdr:col>
      <xdr:colOff>177800</xdr:colOff>
      <xdr:row>99</xdr:row>
      <xdr:rowOff>81593</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95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120169</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922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168394</xdr:rowOff>
    </xdr:from>
    <xdr:to>
      <xdr:col>81</xdr:col>
      <xdr:colOff>101600</xdr:colOff>
      <xdr:row>99</xdr:row>
      <xdr:rowOff>98544</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97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89671</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7063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162527</xdr:rowOff>
    </xdr:from>
    <xdr:to>
      <xdr:col>76</xdr:col>
      <xdr:colOff>165100</xdr:colOff>
      <xdr:row>99</xdr:row>
      <xdr:rowOff>92677</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96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83804</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705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161162</xdr:rowOff>
    </xdr:from>
    <xdr:to>
      <xdr:col>72</xdr:col>
      <xdr:colOff>38100</xdr:colOff>
      <xdr:row>99</xdr:row>
      <xdr:rowOff>91312</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963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82439</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705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35891</xdr:rowOff>
    </xdr:from>
    <xdr:to>
      <xdr:col>67</xdr:col>
      <xdr:colOff>101600</xdr:colOff>
      <xdr:row>99</xdr:row>
      <xdr:rowOff>137491</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7009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128618</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7102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11531</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155031"/>
          <a:ext cx="1269" cy="1575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74293</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608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129658</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493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11531</xdr:rowOff>
    </xdr:from>
    <xdr:to>
      <xdr:col>116</xdr:col>
      <xdr:colOff>152400</xdr:colOff>
      <xdr:row>30</xdr:row>
      <xdr:rowOff>11531</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15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36925</xdr:rowOff>
    </xdr:from>
    <xdr:to>
      <xdr:col>116</xdr:col>
      <xdr:colOff>63500</xdr:colOff>
      <xdr:row>39</xdr:row>
      <xdr:rowOff>40392</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723475"/>
          <a:ext cx="838200" cy="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163193</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506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140316</xdr:rowOff>
    </xdr:from>
    <xdr:to>
      <xdr:col>116</xdr:col>
      <xdr:colOff>114300</xdr:colOff>
      <xdr:row>39</xdr:row>
      <xdr:rowOff>70466</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655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33534</xdr:rowOff>
    </xdr:from>
    <xdr:to>
      <xdr:col>111</xdr:col>
      <xdr:colOff>177800</xdr:colOff>
      <xdr:row>39</xdr:row>
      <xdr:rowOff>36925</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720084"/>
          <a:ext cx="889000" cy="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147174</xdr:rowOff>
    </xdr:from>
    <xdr:to>
      <xdr:col>112</xdr:col>
      <xdr:colOff>38100</xdr:colOff>
      <xdr:row>39</xdr:row>
      <xdr:rowOff>77324</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66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93851</xdr:rowOff>
    </xdr:from>
    <xdr:ext cx="378565"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4017" y="6437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30849</xdr:rowOff>
    </xdr:from>
    <xdr:to>
      <xdr:col>107</xdr:col>
      <xdr:colOff>50800</xdr:colOff>
      <xdr:row>39</xdr:row>
      <xdr:rowOff>33534</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717399"/>
          <a:ext cx="889000" cy="2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132906</xdr:rowOff>
    </xdr:from>
    <xdr:to>
      <xdr:col>107</xdr:col>
      <xdr:colOff>101600</xdr:colOff>
      <xdr:row>39</xdr:row>
      <xdr:rowOff>63056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64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79582</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42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26029</xdr:rowOff>
    </xdr:from>
    <xdr:to>
      <xdr:col>102</xdr:col>
      <xdr:colOff>114300</xdr:colOff>
      <xdr:row>39</xdr:row>
      <xdr:rowOff>30849</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712579"/>
          <a:ext cx="889000" cy="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147974</xdr:rowOff>
    </xdr:from>
    <xdr:to>
      <xdr:col>102</xdr:col>
      <xdr:colOff>165100</xdr:colOff>
      <xdr:row>39</xdr:row>
      <xdr:rowOff>78124</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66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94651</xdr:rowOff>
    </xdr:from>
    <xdr:ext cx="378565"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6017" y="6438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118485</xdr:rowOff>
    </xdr:from>
    <xdr:to>
      <xdr:col>98</xdr:col>
      <xdr:colOff>38100</xdr:colOff>
      <xdr:row>39</xdr:row>
      <xdr:rowOff>48635</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65162</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40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161042</xdr:rowOff>
    </xdr:from>
    <xdr:to>
      <xdr:col>116</xdr:col>
      <xdr:colOff>114300</xdr:colOff>
      <xdr:row>39</xdr:row>
      <xdr:rowOff>91192</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67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118743</xdr:rowOff>
    </xdr:from>
    <xdr:ext cx="378565"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633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157575</xdr:rowOff>
    </xdr:from>
    <xdr:to>
      <xdr:col>112</xdr:col>
      <xdr:colOff>38100</xdr:colOff>
      <xdr:row>39</xdr:row>
      <xdr:rowOff>87725</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67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78852</xdr:rowOff>
    </xdr:from>
    <xdr:ext cx="378565"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4017" y="6765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154184</xdr:rowOff>
    </xdr:from>
    <xdr:to>
      <xdr:col>107</xdr:col>
      <xdr:colOff>101600</xdr:colOff>
      <xdr:row>39</xdr:row>
      <xdr:rowOff>84334</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669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75461</xdr:rowOff>
    </xdr:from>
    <xdr:ext cx="378565"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245017" y="67620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151499</xdr:rowOff>
    </xdr:from>
    <xdr:to>
      <xdr:col>102</xdr:col>
      <xdr:colOff>165100</xdr:colOff>
      <xdr:row>39</xdr:row>
      <xdr:rowOff>81649</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66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72776</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56017" y="6759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146679</xdr:rowOff>
    </xdr:from>
    <xdr:to>
      <xdr:col>98</xdr:col>
      <xdr:colOff>38100</xdr:colOff>
      <xdr:row>39</xdr:row>
      <xdr:rowOff>76829</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61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67956</xdr:rowOff>
    </xdr:from>
    <xdr:ext cx="378565"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67017" y="6754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124764</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525814"/>
          <a:ext cx="1269" cy="1634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71441</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30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124764</xdr:rowOff>
    </xdr:from>
    <xdr:to>
      <xdr:col>116</xdr:col>
      <xdr:colOff>152400</xdr:colOff>
      <xdr:row>49</xdr:row>
      <xdr:rowOff>124764</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525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12446</xdr:rowOff>
    </xdr:from>
    <xdr:to>
      <xdr:col>116</xdr:col>
      <xdr:colOff>63500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12799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40777</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13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17900</xdr:rowOff>
    </xdr:from>
    <xdr:to>
      <xdr:col>116</xdr:col>
      <xdr:colOff>114300</xdr:colOff>
      <xdr:row>58</xdr:row>
      <xdr:rowOff>119500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3632</xdr:rowOff>
    </xdr:from>
    <xdr:to>
      <xdr:col>112</xdr:col>
      <xdr:colOff>38100</xdr:colOff>
      <xdr:row>58</xdr:row>
      <xdr:rowOff>105232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121759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2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2718</xdr:rowOff>
    </xdr:from>
    <xdr:to>
      <xdr:col>107</xdr:col>
      <xdr:colOff>101600</xdr:colOff>
      <xdr:row>58</xdr:row>
      <xdr:rowOff>104318</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4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120845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22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163233</xdr:rowOff>
    </xdr:from>
    <xdr:to>
      <xdr:col>102</xdr:col>
      <xdr:colOff>165100</xdr:colOff>
      <xdr:row>58</xdr:row>
      <xdr:rowOff>93383</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35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109910</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1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157994</xdr:rowOff>
    </xdr:from>
    <xdr:to>
      <xdr:col>98</xdr:col>
      <xdr:colOff>38100</xdr:colOff>
      <xdr:row>58</xdr:row>
      <xdr:rowOff>88144</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3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104671</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05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133096</xdr:rowOff>
    </xdr:from>
    <xdr:to>
      <xdr:col>116</xdr:col>
      <xdr:colOff>114300</xdr:colOff>
      <xdr:row>59</xdr:row>
      <xdr:rowOff>63246</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77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48023</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92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138900</xdr:rowOff>
    </xdr:from>
    <xdr:to>
      <xdr:col>116</xdr:col>
      <xdr:colOff>62864</xdr:colOff>
      <xdr:row>77</xdr:row>
      <xdr:rowOff>101130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311850"/>
          <a:ext cx="1269" cy="990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104957</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30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101130</xdr:rowOff>
    </xdr:from>
    <xdr:to>
      <xdr:col>116</xdr:col>
      <xdr:colOff>152400</xdr:colOff>
      <xdr:row>77</xdr:row>
      <xdr:rowOff>101130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30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85577</xdr:rowOff>
    </xdr:from>
    <xdr:ext cx="599010"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2087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138900</xdr:rowOff>
    </xdr:from>
    <xdr:to>
      <xdr:col>116</xdr:col>
      <xdr:colOff>152400</xdr:colOff>
      <xdr:row>71</xdr:row>
      <xdr:rowOff>138900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31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35216</xdr:rowOff>
    </xdr:from>
    <xdr:to>
      <xdr:col>116</xdr:col>
      <xdr:colOff>63500</xdr:colOff>
      <xdr:row>75</xdr:row>
      <xdr:rowOff>55182</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2893966"/>
          <a:ext cx="838200" cy="19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89350</xdr:rowOff>
    </xdr:from>
    <xdr:ext cx="599010"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9481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110923</xdr:rowOff>
    </xdr:from>
    <xdr:to>
      <xdr:col>116</xdr:col>
      <xdr:colOff>114300</xdr:colOff>
      <xdr:row>76</xdr:row>
      <xdr:rowOff>41073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969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55182</xdr:rowOff>
    </xdr:from>
    <xdr:to>
      <xdr:col>111</xdr:col>
      <xdr:colOff>177800</xdr:colOff>
      <xdr:row>75</xdr:row>
      <xdr:rowOff>112972</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2913932"/>
          <a:ext cx="889000" cy="57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100266</xdr:rowOff>
    </xdr:from>
    <xdr:to>
      <xdr:col>112</xdr:col>
      <xdr:colOff>38100</xdr:colOff>
      <xdr:row>76</xdr:row>
      <xdr:rowOff>30417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29590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21544</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23795" y="13051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112972</xdr:rowOff>
    </xdr:from>
    <xdr:to>
      <xdr:col>107</xdr:col>
      <xdr:colOff>50800</xdr:colOff>
      <xdr:row>75</xdr:row>
      <xdr:rowOff>144939</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2971722"/>
          <a:ext cx="889000" cy="3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111655</xdr:rowOff>
    </xdr:from>
    <xdr:to>
      <xdr:col>107</xdr:col>
      <xdr:colOff>101600</xdr:colOff>
      <xdr:row>76</xdr:row>
      <xdr:rowOff>41805</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297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32932</xdr:rowOff>
    </xdr:from>
    <xdr:ext cx="59901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34795" y="13063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144939</xdr:rowOff>
    </xdr:from>
    <xdr:to>
      <xdr:col>102</xdr:col>
      <xdr:colOff>114300</xdr:colOff>
      <xdr:row>75</xdr:row>
      <xdr:rowOff>168308</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656300" y="13003689"/>
          <a:ext cx="889000" cy="23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110992</xdr:rowOff>
    </xdr:from>
    <xdr:to>
      <xdr:col>102</xdr:col>
      <xdr:colOff>165100</xdr:colOff>
      <xdr:row>76</xdr:row>
      <xdr:rowOff>41142</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296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32269</xdr:rowOff>
    </xdr:from>
    <xdr:ext cx="59901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45795" y="13062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124900</xdr:rowOff>
    </xdr:from>
    <xdr:to>
      <xdr:col>98</xdr:col>
      <xdr:colOff>38100</xdr:colOff>
      <xdr:row>76</xdr:row>
      <xdr:rowOff>55051</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29836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46176</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56795" y="13076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155866</xdr:rowOff>
    </xdr:from>
    <xdr:to>
      <xdr:col>116</xdr:col>
      <xdr:colOff>114300</xdr:colOff>
      <xdr:row>75</xdr:row>
      <xdr:rowOff>86016</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2843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7293</xdr:rowOff>
    </xdr:from>
    <xdr:ext cx="599010"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694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4382</xdr:rowOff>
    </xdr:from>
    <xdr:to>
      <xdr:col>112</xdr:col>
      <xdr:colOff>38100</xdr:colOff>
      <xdr:row>75</xdr:row>
      <xdr:rowOff>105982</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286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122509</xdr:rowOff>
    </xdr:from>
    <xdr:ext cx="59901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23795" y="12638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62172</xdr:rowOff>
    </xdr:from>
    <xdr:to>
      <xdr:col>107</xdr:col>
      <xdr:colOff>101600</xdr:colOff>
      <xdr:row>75</xdr:row>
      <xdr:rowOff>163773</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292092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8849</xdr:rowOff>
    </xdr:from>
    <xdr:ext cx="59901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34795" y="12696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94139</xdr:rowOff>
    </xdr:from>
    <xdr:to>
      <xdr:col>102</xdr:col>
      <xdr:colOff>165100</xdr:colOff>
      <xdr:row>76</xdr:row>
      <xdr:rowOff>24290</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295288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40816</xdr:rowOff>
    </xdr:from>
    <xdr:ext cx="59901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45795" y="12728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117507</xdr:rowOff>
    </xdr:from>
    <xdr:to>
      <xdr:col>98</xdr:col>
      <xdr:colOff>38100</xdr:colOff>
      <xdr:row>76</xdr:row>
      <xdr:rowOff>47656</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29762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64184</xdr:rowOff>
    </xdr:from>
    <xdr:ext cx="59901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56795" y="12751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25400</xdr:rowOff>
    </xdr:from>
    <xdr:to>
      <xdr:col>120</xdr:col>
      <xdr:colOff>114300</xdr:colOff>
      <xdr:row>98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93</xdr:row>
      <xdr:rowOff>168927</xdr:rowOff>
    </xdr:from>
    <xdr:ext cx="531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7756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82550</xdr:rowOff>
    </xdr:from>
    <xdr:to>
      <xdr:col>120</xdr:col>
      <xdr:colOff>114300</xdr:colOff>
      <xdr:row>91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90</xdr:row>
      <xdr:rowOff>111777</xdr:rowOff>
    </xdr:from>
    <xdr:ext cx="531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7756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91</xdr:row>
      <xdr:rowOff>40717</xdr:rowOff>
    </xdr:from>
    <xdr:to>
      <xdr:col>116</xdr:col>
      <xdr:colOff>62864</xdr:colOff>
      <xdr:row>98</xdr:row>
      <xdr:rowOff>25400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flipV="1">
          <a:off x="22159595" y="15642667"/>
          <a:ext cx="1269" cy="1184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76255</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878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158844</xdr:rowOff>
    </xdr:from>
    <xdr:ext cx="534377"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41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91</xdr:row>
      <xdr:rowOff>40717</xdr:rowOff>
    </xdr:from>
    <xdr:to>
      <xdr:col>116</xdr:col>
      <xdr:colOff>152400</xdr:colOff>
      <xdr:row>91</xdr:row>
      <xdr:rowOff>40717</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5642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25400</xdr:rowOff>
    </xdr:from>
    <xdr:to>
      <xdr:col>116</xdr:col>
      <xdr:colOff>63500</xdr:colOff>
      <xdr:row>98</xdr:row>
      <xdr:rowOff>25400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82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96</xdr:row>
      <xdr:rowOff>165155</xdr:rowOff>
    </xdr:from>
    <xdr:ext cx="313932"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62435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142278</xdr:rowOff>
    </xdr:from>
    <xdr:to>
      <xdr:col>116</xdr:col>
      <xdr:colOff>114300</xdr:colOff>
      <xdr:row>98</xdr:row>
      <xdr:rowOff>72428</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7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25400</xdr:rowOff>
    </xdr:from>
    <xdr:to>
      <xdr:col>111</xdr:col>
      <xdr:colOff>177800</xdr:colOff>
      <xdr:row>98</xdr:row>
      <xdr:rowOff>25400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97</xdr:row>
      <xdr:rowOff>146050</xdr:rowOff>
    </xdr:from>
    <xdr:to>
      <xdr:col>112</xdr:col>
      <xdr:colOff>38100</xdr:colOff>
      <xdr:row>98</xdr:row>
      <xdr:rowOff>76200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98</xdr:row>
      <xdr:rowOff>67327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25400</xdr:rowOff>
    </xdr:from>
    <xdr:to>
      <xdr:col>107</xdr:col>
      <xdr:colOff>50800</xdr:colOff>
      <xdr:row>98</xdr:row>
      <xdr:rowOff>25400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97</xdr:row>
      <xdr:rowOff>146050</xdr:rowOff>
    </xdr:from>
    <xdr:to>
      <xdr:col>107</xdr:col>
      <xdr:colOff>101600</xdr:colOff>
      <xdr:row>98</xdr:row>
      <xdr:rowOff>76200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98</xdr:row>
      <xdr:rowOff>67327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25400</xdr:rowOff>
    </xdr:from>
    <xdr:to>
      <xdr:col>102</xdr:col>
      <xdr:colOff>114300</xdr:colOff>
      <xdr:row>98</xdr:row>
      <xdr:rowOff>25400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97</xdr:row>
      <xdr:rowOff>146050</xdr:rowOff>
    </xdr:from>
    <xdr:to>
      <xdr:col>102</xdr:col>
      <xdr:colOff>165100</xdr:colOff>
      <xdr:row>98</xdr:row>
      <xdr:rowOff>76200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98</xdr:row>
      <xdr:rowOff>67327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98</xdr:row>
      <xdr:rowOff>67327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120705</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751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97</xdr:row>
      <xdr:rowOff>146050</xdr:rowOff>
    </xdr:from>
    <xdr:to>
      <xdr:col>112</xdr:col>
      <xdr:colOff>38100</xdr:colOff>
      <xdr:row>98</xdr:row>
      <xdr:rowOff>76200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96</xdr:row>
      <xdr:rowOff>92727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97</xdr:row>
      <xdr:rowOff>146050</xdr:rowOff>
    </xdr:from>
    <xdr:to>
      <xdr:col>107</xdr:col>
      <xdr:colOff>101600</xdr:colOff>
      <xdr:row>98</xdr:row>
      <xdr:rowOff>76200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96</xdr:row>
      <xdr:rowOff>92727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97</xdr:row>
      <xdr:rowOff>146050</xdr:rowOff>
    </xdr:from>
    <xdr:to>
      <xdr:col>102</xdr:col>
      <xdr:colOff>165100</xdr:colOff>
      <xdr:row>98</xdr:row>
      <xdr:rowOff>76200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96</xdr:row>
      <xdr:rowOff>92727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96</xdr:row>
      <xdr:rowOff>92727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１，２３２，８７９円となっている。主な構成項目である人件費は、住民一人当たり１８４，９３４円となっており、人口の推移にも大きく影響される数値ではあるが毎年高い水準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必要最小限の退職者補充により、職員数の削減を図っているが職員の平均年齢が高いことや再任用職員の雇用等も数値が高い要因となっている。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今後も適正な人員管理により人件費の抑制に努める。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また、平成３０年度は、米穀乾燥調製貯蔵施設機能増強工事の実施により、一時的に普通建設事業費の決算額が増嵩し、歳出決算総額を押し上げる要因となっている。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北海道妹背牛町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2,976
2,938
48.64
3,726,702
3,669,048
57,654
1,969,842
2,827,517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145777</xdr:rowOff>
    </xdr:from>
    <xdr:to>
      <xdr:col>24</xdr:col>
      <xdr:colOff>62865</xdr:colOff>
      <xdr:row>38</xdr:row>
      <xdr:rowOff>95676</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89277"/>
          <a:ext cx="1270" cy="1321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99503</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4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95676</xdr:rowOff>
    </xdr:from>
    <xdr:to>
      <xdr:col>24</xdr:col>
      <xdr:colOff>152400</xdr:colOff>
      <xdr:row>38</xdr:row>
      <xdr:rowOff>95676</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1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92454</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6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75,681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145777</xdr:rowOff>
    </xdr:from>
    <xdr:to>
      <xdr:col>24</xdr:col>
      <xdr:colOff>152400</xdr:colOff>
      <xdr:row>30</xdr:row>
      <xdr:rowOff>145777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89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154997</xdr:rowOff>
    </xdr:from>
    <xdr:to>
      <xdr:col>24</xdr:col>
      <xdr:colOff>63500</xdr:colOff>
      <xdr:row>36</xdr:row>
      <xdr:rowOff>163950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327197"/>
          <a:ext cx="838200" cy="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155129</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273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5252</xdr:rowOff>
    </xdr:from>
    <xdr:to>
      <xdr:col>24</xdr:col>
      <xdr:colOff>114300</xdr:colOff>
      <xdr:row>37</xdr:row>
      <xdr:rowOff>106852</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163950</xdr:rowOff>
    </xdr:from>
    <xdr:to>
      <xdr:col>19</xdr:col>
      <xdr:colOff>177800</xdr:colOff>
      <xdr:row>36</xdr:row>
      <xdr:rowOff>168770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336150"/>
          <a:ext cx="889000" cy="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2984</xdr:rowOff>
    </xdr:from>
    <xdr:to>
      <xdr:col>20</xdr:col>
      <xdr:colOff>38100</xdr:colOff>
      <xdr:row>37</xdr:row>
      <xdr:rowOff>104584</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95711</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39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150654</xdr:rowOff>
    </xdr:from>
    <xdr:to>
      <xdr:col>15</xdr:col>
      <xdr:colOff>50800</xdr:colOff>
      <xdr:row>36</xdr:row>
      <xdr:rowOff>168770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322854"/>
          <a:ext cx="889000" cy="1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3270</xdr:rowOff>
    </xdr:from>
    <xdr:to>
      <xdr:col>15</xdr:col>
      <xdr:colOff>101600</xdr:colOff>
      <xdr:row>37</xdr:row>
      <xdr:rowOff>104870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95997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3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150654</xdr:rowOff>
    </xdr:from>
    <xdr:to>
      <xdr:col>10</xdr:col>
      <xdr:colOff>114300</xdr:colOff>
      <xdr:row>37</xdr:row>
      <xdr:rowOff>6140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322854"/>
          <a:ext cx="889000" cy="26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158947</xdr:rowOff>
    </xdr:from>
    <xdr:to>
      <xdr:col>10</xdr:col>
      <xdr:colOff>165100</xdr:colOff>
      <xdr:row>37</xdr:row>
      <xdr:rowOff>89097</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31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80224</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2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159804</xdr:rowOff>
    </xdr:from>
    <xdr:to>
      <xdr:col>6</xdr:col>
      <xdr:colOff>38100</xdr:colOff>
      <xdr:row>37</xdr:row>
      <xdr:rowOff>89954</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3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81081</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42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104197</xdr:rowOff>
    </xdr:from>
    <xdr:to>
      <xdr:col>24</xdr:col>
      <xdr:colOff>114300</xdr:colOff>
      <xdr:row>37</xdr:row>
      <xdr:rowOff>34347</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27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127074</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127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113150</xdr:rowOff>
    </xdr:from>
    <xdr:to>
      <xdr:col>20</xdr:col>
      <xdr:colOff>38100</xdr:colOff>
      <xdr:row>37</xdr:row>
      <xdr:rowOff>43300</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28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59827</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060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117970</xdr:rowOff>
    </xdr:from>
    <xdr:to>
      <xdr:col>15</xdr:col>
      <xdr:colOff>101600</xdr:colOff>
      <xdr:row>37</xdr:row>
      <xdr:rowOff>48120</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29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64647</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06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99854</xdr:rowOff>
    </xdr:from>
    <xdr:to>
      <xdr:col>10</xdr:col>
      <xdr:colOff>165100</xdr:colOff>
      <xdr:row>37</xdr:row>
      <xdr:rowOff>30004</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272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46531</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047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126790</xdr:rowOff>
    </xdr:from>
    <xdr:to>
      <xdr:col>6</xdr:col>
      <xdr:colOff>38100</xdr:colOff>
      <xdr:row>37</xdr:row>
      <xdr:rowOff>56940</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29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73467</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074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109303</xdr:rowOff>
    </xdr:from>
    <xdr:to>
      <xdr:col>24</xdr:col>
      <xdr:colOff>62865</xdr:colOff>
      <xdr:row>58</xdr:row>
      <xdr:rowOff>85941</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853253"/>
          <a:ext cx="1270" cy="1176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89768</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33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85941</xdr:rowOff>
    </xdr:from>
    <xdr:to>
      <xdr:col>24</xdr:col>
      <xdr:colOff>152400</xdr:colOff>
      <xdr:row>58</xdr:row>
      <xdr:rowOff>85941</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30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55980</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6284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2,691,484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109303</xdr:rowOff>
    </xdr:from>
    <xdr:to>
      <xdr:col>24</xdr:col>
      <xdr:colOff>152400</xdr:colOff>
      <xdr:row>51</xdr:row>
      <xdr:rowOff>109303</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85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37818</xdr:rowOff>
    </xdr:from>
    <xdr:to>
      <xdr:col>24</xdr:col>
      <xdr:colOff>63500</xdr:colOff>
      <xdr:row>58</xdr:row>
      <xdr:rowOff>51302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981918"/>
          <a:ext cx="838200" cy="13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154160</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553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131283</xdr:rowOff>
    </xdr:from>
    <xdr:to>
      <xdr:col>24</xdr:col>
      <xdr:colOff>114300</xdr:colOff>
      <xdr:row>58</xdr:row>
      <xdr:rowOff>61433</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0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51302</xdr:rowOff>
    </xdr:from>
    <xdr:to>
      <xdr:col>19</xdr:col>
      <xdr:colOff>177800</xdr:colOff>
      <xdr:row>58</xdr:row>
      <xdr:rowOff>59931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995402"/>
          <a:ext cx="889000" cy="8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130604</xdr:rowOff>
    </xdr:from>
    <xdr:to>
      <xdr:col>20</xdr:col>
      <xdr:colOff>38100</xdr:colOff>
      <xdr:row>58</xdr:row>
      <xdr:rowOff>60754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0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77281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678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59931</xdr:rowOff>
    </xdr:from>
    <xdr:to>
      <xdr:col>15</xdr:col>
      <xdr:colOff>50800</xdr:colOff>
      <xdr:row>58</xdr:row>
      <xdr:rowOff>68487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10004031"/>
          <a:ext cx="889000" cy="8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138298</xdr:rowOff>
    </xdr:from>
    <xdr:to>
      <xdr:col>15</xdr:col>
      <xdr:colOff>101600</xdr:colOff>
      <xdr:row>58</xdr:row>
      <xdr:rowOff>68448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84975</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86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68487</xdr:rowOff>
    </xdr:from>
    <xdr:to>
      <xdr:col>10</xdr:col>
      <xdr:colOff>114300</xdr:colOff>
      <xdr:row>58</xdr:row>
      <xdr:rowOff>88054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10012587"/>
          <a:ext cx="889000" cy="19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138943</xdr:rowOff>
    </xdr:from>
    <xdr:to>
      <xdr:col>10</xdr:col>
      <xdr:colOff>165100</xdr:colOff>
      <xdr:row>58</xdr:row>
      <xdr:rowOff>69093</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1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85620</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686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149977</xdr:rowOff>
    </xdr:from>
    <xdr:to>
      <xdr:col>6</xdr:col>
      <xdr:colOff>38100</xdr:colOff>
      <xdr:row>58</xdr:row>
      <xdr:rowOff>80127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2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96654</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697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158468</xdr:rowOff>
    </xdr:from>
    <xdr:to>
      <xdr:col>24</xdr:col>
      <xdr:colOff>114300</xdr:colOff>
      <xdr:row>58</xdr:row>
      <xdr:rowOff>88618</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31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109709</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882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502</xdr:rowOff>
    </xdr:from>
    <xdr:to>
      <xdr:col>20</xdr:col>
      <xdr:colOff>38100</xdr:colOff>
      <xdr:row>58</xdr:row>
      <xdr:rowOff>102102</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4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93229</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10037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9131</xdr:rowOff>
    </xdr:from>
    <xdr:to>
      <xdr:col>15</xdr:col>
      <xdr:colOff>101600</xdr:colOff>
      <xdr:row>58</xdr:row>
      <xdr:rowOff>110731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5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101858</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10045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17687</xdr:rowOff>
    </xdr:from>
    <xdr:to>
      <xdr:col>10</xdr:col>
      <xdr:colOff>165100</xdr:colOff>
      <xdr:row>58</xdr:row>
      <xdr:rowOff>119287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6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110414</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10054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37254</xdr:rowOff>
    </xdr:from>
    <xdr:to>
      <xdr:col>6</xdr:col>
      <xdr:colOff>38100</xdr:colOff>
      <xdr:row>58</xdr:row>
      <xdr:rowOff>138854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98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129981</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10074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163150</xdr:rowOff>
    </xdr:from>
    <xdr:to>
      <xdr:col>24</xdr:col>
      <xdr:colOff>62865</xdr:colOff>
      <xdr:row>78</xdr:row>
      <xdr:rowOff>72335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64650"/>
          <a:ext cx="1270" cy="1280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76162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49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72335</xdr:rowOff>
    </xdr:from>
    <xdr:to>
      <xdr:col>24</xdr:col>
      <xdr:colOff>152400</xdr:colOff>
      <xdr:row>78</xdr:row>
      <xdr:rowOff>72335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45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109827</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39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905,639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163150</xdr:rowOff>
    </xdr:from>
    <xdr:to>
      <xdr:col>24</xdr:col>
      <xdr:colOff>152400</xdr:colOff>
      <xdr:row>70</xdr:row>
      <xdr:rowOff>163150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64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82531</xdr:rowOff>
    </xdr:from>
    <xdr:to>
      <xdr:col>24</xdr:col>
      <xdr:colOff>63500</xdr:colOff>
      <xdr:row>77</xdr:row>
      <xdr:rowOff>100174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284181"/>
          <a:ext cx="838200" cy="17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28808</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2304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50381</xdr:rowOff>
    </xdr:from>
    <xdr:to>
      <xdr:col>24</xdr:col>
      <xdr:colOff>114300</xdr:colOff>
      <xdr:row>77</xdr:row>
      <xdr:rowOff>151981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25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100174</xdr:rowOff>
    </xdr:from>
    <xdr:to>
      <xdr:col>19</xdr:col>
      <xdr:colOff>177800</xdr:colOff>
      <xdr:row>77</xdr:row>
      <xdr:rowOff>114875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301824"/>
          <a:ext cx="889000" cy="14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32810</xdr:rowOff>
    </xdr:from>
    <xdr:to>
      <xdr:col>20</xdr:col>
      <xdr:colOff>38100</xdr:colOff>
      <xdr:row>77</xdr:row>
      <xdr:rowOff>134410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3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150937</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0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114875</xdr:rowOff>
    </xdr:from>
    <xdr:to>
      <xdr:col>15</xdr:col>
      <xdr:colOff>50800</xdr:colOff>
      <xdr:row>77</xdr:row>
      <xdr:rowOff>133596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316525"/>
          <a:ext cx="889000" cy="18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38067</xdr:rowOff>
    </xdr:from>
    <xdr:to>
      <xdr:col>15</xdr:col>
      <xdr:colOff>101600</xdr:colOff>
      <xdr:row>77</xdr:row>
      <xdr:rowOff>139667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3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156194</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14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133596</xdr:rowOff>
    </xdr:from>
    <xdr:to>
      <xdr:col>10</xdr:col>
      <xdr:colOff>114300</xdr:colOff>
      <xdr:row>77</xdr:row>
      <xdr:rowOff>138736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335246"/>
          <a:ext cx="889000" cy="5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52285</xdr:rowOff>
    </xdr:from>
    <xdr:to>
      <xdr:col>10</xdr:col>
      <xdr:colOff>165100</xdr:colOff>
      <xdr:row>77</xdr:row>
      <xdr:rowOff>153885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5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170412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29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54808</xdr:rowOff>
    </xdr:from>
    <xdr:to>
      <xdr:col>6</xdr:col>
      <xdr:colOff>38100</xdr:colOff>
      <xdr:row>77</xdr:row>
      <xdr:rowOff>156408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256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1485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031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31731</xdr:rowOff>
    </xdr:from>
    <xdr:to>
      <xdr:col>24</xdr:col>
      <xdr:colOff>114300</xdr:colOff>
      <xdr:row>77</xdr:row>
      <xdr:rowOff>133331</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23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54608</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084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49374</xdr:rowOff>
    </xdr:from>
    <xdr:to>
      <xdr:col>20</xdr:col>
      <xdr:colOff>38100</xdr:colOff>
      <xdr:row>77</xdr:row>
      <xdr:rowOff>150974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25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142101</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343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64075</xdr:rowOff>
    </xdr:from>
    <xdr:to>
      <xdr:col>15</xdr:col>
      <xdr:colOff>101600</xdr:colOff>
      <xdr:row>77</xdr:row>
      <xdr:rowOff>165675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26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156802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358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82796</xdr:rowOff>
    </xdr:from>
    <xdr:to>
      <xdr:col>10</xdr:col>
      <xdr:colOff>165100</xdr:colOff>
      <xdr:row>78</xdr:row>
      <xdr:rowOff>12946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84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4073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377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87936</xdr:rowOff>
    </xdr:from>
    <xdr:to>
      <xdr:col>6</xdr:col>
      <xdr:colOff>38100</xdr:colOff>
      <xdr:row>78</xdr:row>
      <xdr:rowOff>18086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28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9213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382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101288</xdr:rowOff>
    </xdr:from>
    <xdr:to>
      <xdr:col>24</xdr:col>
      <xdr:colOff>62865</xdr:colOff>
      <xdr:row>98</xdr:row>
      <xdr:rowOff>72667</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531788"/>
          <a:ext cx="1270" cy="1342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76494</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7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72667</xdr:rowOff>
    </xdr:from>
    <xdr:to>
      <xdr:col>24</xdr:col>
      <xdr:colOff>152400</xdr:colOff>
      <xdr:row>98</xdr:row>
      <xdr:rowOff>72667</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74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47965</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307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616,803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101288</xdr:rowOff>
    </xdr:from>
    <xdr:to>
      <xdr:col>24</xdr:col>
      <xdr:colOff>152400</xdr:colOff>
      <xdr:row>90</xdr:row>
      <xdr:rowOff>101288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531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149566</xdr:rowOff>
    </xdr:from>
    <xdr:to>
      <xdr:col>24</xdr:col>
      <xdr:colOff>63500</xdr:colOff>
      <xdr:row>97</xdr:row>
      <xdr:rowOff>164131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780216"/>
          <a:ext cx="838200" cy="14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45026</xdr:rowOff>
    </xdr:from>
    <xdr:ext cx="599010"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5042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22149</xdr:rowOff>
    </xdr:from>
    <xdr:to>
      <xdr:col>24</xdr:col>
      <xdr:colOff>114300</xdr:colOff>
      <xdr:row>97</xdr:row>
      <xdr:rowOff>123749</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652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144811</xdr:rowOff>
    </xdr:from>
    <xdr:to>
      <xdr:col>19</xdr:col>
      <xdr:colOff>177800</xdr:colOff>
      <xdr:row>97</xdr:row>
      <xdr:rowOff>149566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2908300" y="16775461"/>
          <a:ext cx="889000" cy="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5747</xdr:rowOff>
    </xdr:from>
    <xdr:to>
      <xdr:col>20</xdr:col>
      <xdr:colOff>38100</xdr:colOff>
      <xdr:row>97</xdr:row>
      <xdr:rowOff>107347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636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123874</xdr:rowOff>
    </xdr:from>
    <xdr:ext cx="599010"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497795" y="16411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141993</xdr:rowOff>
    </xdr:from>
    <xdr:to>
      <xdr:col>15</xdr:col>
      <xdr:colOff>50800</xdr:colOff>
      <xdr:row>97</xdr:row>
      <xdr:rowOff>144811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019300" y="16772643"/>
          <a:ext cx="889000" cy="2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9953</xdr:rowOff>
    </xdr:from>
    <xdr:to>
      <xdr:col>15</xdr:col>
      <xdr:colOff>101600</xdr:colOff>
      <xdr:row>97</xdr:row>
      <xdr:rowOff>111553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64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128080</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08795" y="16415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141993</xdr:rowOff>
    </xdr:from>
    <xdr:to>
      <xdr:col>10</xdr:col>
      <xdr:colOff>114300</xdr:colOff>
      <xdr:row>97</xdr:row>
      <xdr:rowOff>153136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772643"/>
          <a:ext cx="889000" cy="1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26236</xdr:rowOff>
    </xdr:from>
    <xdr:to>
      <xdr:col>10</xdr:col>
      <xdr:colOff>165100</xdr:colOff>
      <xdr:row>97</xdr:row>
      <xdr:rowOff>127836</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65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144363</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19795" y="16432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17149</xdr:rowOff>
    </xdr:from>
    <xdr:to>
      <xdr:col>6</xdr:col>
      <xdr:colOff>38100</xdr:colOff>
      <xdr:row>97</xdr:row>
      <xdr:rowOff>118749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47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135276</xdr:rowOff>
    </xdr:from>
    <xdr:ext cx="59901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30795" y="16423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113331</xdr:rowOff>
    </xdr:from>
    <xdr:to>
      <xdr:col>24</xdr:col>
      <xdr:colOff>114300</xdr:colOff>
      <xdr:row>98</xdr:row>
      <xdr:rowOff>43481</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74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28258</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65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98766</xdr:rowOff>
    </xdr:from>
    <xdr:to>
      <xdr:col>20</xdr:col>
      <xdr:colOff>38100</xdr:colOff>
      <xdr:row>98</xdr:row>
      <xdr:rowOff>28916</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72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20043</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822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94011</xdr:rowOff>
    </xdr:from>
    <xdr:to>
      <xdr:col>15</xdr:col>
      <xdr:colOff>101600</xdr:colOff>
      <xdr:row>98</xdr:row>
      <xdr:rowOff>24161</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724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15288</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817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91193</xdr:rowOff>
    </xdr:from>
    <xdr:to>
      <xdr:col>10</xdr:col>
      <xdr:colOff>165100</xdr:colOff>
      <xdr:row>98</xdr:row>
      <xdr:rowOff>21343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72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12470</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814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102336</xdr:rowOff>
    </xdr:from>
    <xdr:to>
      <xdr:col>6</xdr:col>
      <xdr:colOff>38100</xdr:colOff>
      <xdr:row>98</xdr:row>
      <xdr:rowOff>32486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732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23613</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82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65568</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09068"/>
          <a:ext cx="1270" cy="157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12245</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84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65568</xdr:rowOff>
    </xdr:from>
    <xdr:to>
      <xdr:col>55</xdr:col>
      <xdr:colOff>88900</xdr:colOff>
      <xdr:row>30</xdr:row>
      <xdr:rowOff>65568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09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13588</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52868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162161</xdr:rowOff>
    </xdr:from>
    <xdr:to>
      <xdr:col>55</xdr:col>
      <xdr:colOff>50800</xdr:colOff>
      <xdr:row>39</xdr:row>
      <xdr:rowOff>92311</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677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161726</xdr:rowOff>
    </xdr:from>
    <xdr:to>
      <xdr:col>50</xdr:col>
      <xdr:colOff>165100</xdr:colOff>
      <xdr:row>39</xdr:row>
      <xdr:rowOff>91876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67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108402</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452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71483</xdr:rowOff>
    </xdr:from>
    <xdr:to>
      <xdr:col>46</xdr:col>
      <xdr:colOff>38100</xdr:colOff>
      <xdr:row>39</xdr:row>
      <xdr:rowOff>1633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5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18160</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15428" y="6361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47172</xdr:rowOff>
    </xdr:from>
    <xdr:to>
      <xdr:col>41</xdr:col>
      <xdr:colOff>50800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733722"/>
          <a:ext cx="889000" cy="5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112195</xdr:rowOff>
    </xdr:from>
    <xdr:to>
      <xdr:col>41</xdr:col>
      <xdr:colOff>101600</xdr:colOff>
      <xdr:row>39</xdr:row>
      <xdr:rowOff>42345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627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58872</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402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85852</xdr:rowOff>
    </xdr:from>
    <xdr:to>
      <xdr:col>36</xdr:col>
      <xdr:colOff>165100</xdr:colOff>
      <xdr:row>38</xdr:row>
      <xdr:rowOff>16002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29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32529</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37428" y="6204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140587</xdr:rowOff>
    </xdr:from>
    <xdr:ext cx="249299"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6556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167822</xdr:rowOff>
    </xdr:from>
    <xdr:to>
      <xdr:col>36</xdr:col>
      <xdr:colOff>165100</xdr:colOff>
      <xdr:row>39</xdr:row>
      <xdr:rowOff>97972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82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89099</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775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83557</xdr:rowOff>
    </xdr:from>
    <xdr:to>
      <xdr:col>54</xdr:col>
      <xdr:colOff>189865</xdr:colOff>
      <xdr:row>59</xdr:row>
      <xdr:rowOff>84962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56057"/>
          <a:ext cx="1270" cy="154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88789</xdr:rowOff>
    </xdr:from>
    <xdr:ext cx="534377"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20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84962</xdr:rowOff>
    </xdr:from>
    <xdr:to>
      <xdr:col>55</xdr:col>
      <xdr:colOff>88900</xdr:colOff>
      <xdr:row>59</xdr:row>
      <xdr:rowOff>84962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20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30234</xdr:rowOff>
    </xdr:from>
    <xdr:ext cx="690189"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312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1,431,575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83557</xdr:rowOff>
    </xdr:from>
    <xdr:to>
      <xdr:col>55</xdr:col>
      <xdr:colOff>88900</xdr:colOff>
      <xdr:row>50</xdr:row>
      <xdr:rowOff>83557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56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52022</xdr:rowOff>
    </xdr:from>
    <xdr:to>
      <xdr:col>55</xdr:col>
      <xdr:colOff>0</xdr:colOff>
      <xdr:row>58</xdr:row>
      <xdr:rowOff>107407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996122"/>
          <a:ext cx="838200" cy="55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21110</xdr:rowOff>
    </xdr:from>
    <xdr:ext cx="599010"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9652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42683</xdr:rowOff>
    </xdr:from>
    <xdr:to>
      <xdr:col>55</xdr:col>
      <xdr:colOff>50800</xdr:colOff>
      <xdr:row>58</xdr:row>
      <xdr:rowOff>144283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986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97201</xdr:rowOff>
    </xdr:from>
    <xdr:to>
      <xdr:col>50</xdr:col>
      <xdr:colOff>114300</xdr:colOff>
      <xdr:row>58</xdr:row>
      <xdr:rowOff>107407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10041301"/>
          <a:ext cx="889000" cy="10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32873</xdr:rowOff>
    </xdr:from>
    <xdr:to>
      <xdr:col>50</xdr:col>
      <xdr:colOff>165100</xdr:colOff>
      <xdr:row>58</xdr:row>
      <xdr:rowOff>134473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97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151000</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39795" y="9752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97201</xdr:rowOff>
    </xdr:from>
    <xdr:to>
      <xdr:col>45</xdr:col>
      <xdr:colOff>177800</xdr:colOff>
      <xdr:row>58</xdr:row>
      <xdr:rowOff>133579</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10041301"/>
          <a:ext cx="889000" cy="36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34074</xdr:rowOff>
    </xdr:from>
    <xdr:to>
      <xdr:col>46</xdr:col>
      <xdr:colOff>38100</xdr:colOff>
      <xdr:row>58</xdr:row>
      <xdr:rowOff>135674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97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152201</xdr:rowOff>
    </xdr:from>
    <xdr:ext cx="59901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50795" y="9753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133579</xdr:rowOff>
    </xdr:from>
    <xdr:to>
      <xdr:col>41</xdr:col>
      <xdr:colOff>50800</xdr:colOff>
      <xdr:row>58</xdr:row>
      <xdr:rowOff>158813</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10077679"/>
          <a:ext cx="889000" cy="25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49464</xdr:rowOff>
    </xdr:from>
    <xdr:to>
      <xdr:col>41</xdr:col>
      <xdr:colOff>101600</xdr:colOff>
      <xdr:row>58</xdr:row>
      <xdr:rowOff>151064</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993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167591</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61795" y="9768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33648</xdr:rowOff>
    </xdr:from>
    <xdr:to>
      <xdr:col>36</xdr:col>
      <xdr:colOff>165100</xdr:colOff>
      <xdr:row>58</xdr:row>
      <xdr:rowOff>135248</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97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151775</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672795" y="9752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1222</xdr:rowOff>
    </xdr:from>
    <xdr:to>
      <xdr:col>55</xdr:col>
      <xdr:colOff>50800</xdr:colOff>
      <xdr:row>58</xdr:row>
      <xdr:rowOff>102822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94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24099</xdr:rowOff>
    </xdr:from>
    <xdr:ext cx="599010"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796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56607</xdr:rowOff>
    </xdr:from>
    <xdr:to>
      <xdr:col>50</xdr:col>
      <xdr:colOff>165100</xdr:colOff>
      <xdr:row>58</xdr:row>
      <xdr:rowOff>158207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1000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149334</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39795" y="10093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46401</xdr:rowOff>
    </xdr:from>
    <xdr:to>
      <xdr:col>46</xdr:col>
      <xdr:colOff>38100</xdr:colOff>
      <xdr:row>58</xdr:row>
      <xdr:rowOff>148001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990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139128</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50795" y="10083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82779</xdr:rowOff>
    </xdr:from>
    <xdr:to>
      <xdr:col>41</xdr:col>
      <xdr:colOff>101600</xdr:colOff>
      <xdr:row>59</xdr:row>
      <xdr:rowOff>12929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1002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4056</xdr:rowOff>
    </xdr:from>
    <xdr:ext cx="59901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61795" y="10119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108013</xdr:rowOff>
    </xdr:from>
    <xdr:to>
      <xdr:col>36</xdr:col>
      <xdr:colOff>165100</xdr:colOff>
      <xdr:row>59</xdr:row>
      <xdr:rowOff>38163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1005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29290</xdr:rowOff>
    </xdr:from>
    <xdr:ext cx="59901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672795" y="10144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72734</xdr:rowOff>
    </xdr:from>
    <xdr:to>
      <xdr:col>54</xdr:col>
      <xdr:colOff>189865</xdr:colOff>
      <xdr:row>78</xdr:row>
      <xdr:rowOff>137913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74234"/>
          <a:ext cx="1270" cy="1436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141740</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14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137913</xdr:rowOff>
    </xdr:from>
    <xdr:to>
      <xdr:col>55</xdr:col>
      <xdr:colOff>88900</xdr:colOff>
      <xdr:row>78</xdr:row>
      <xdr:rowOff>137913</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11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19411</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49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629,294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72734</xdr:rowOff>
    </xdr:from>
    <xdr:to>
      <xdr:col>55</xdr:col>
      <xdr:colOff>88900</xdr:colOff>
      <xdr:row>70</xdr:row>
      <xdr:rowOff>72734</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7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98806</xdr:rowOff>
    </xdr:from>
    <xdr:to>
      <xdr:col>55</xdr:col>
      <xdr:colOff>0</xdr:colOff>
      <xdr:row>78</xdr:row>
      <xdr:rowOff>101684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471906"/>
          <a:ext cx="838200" cy="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168966</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199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146089</xdr:rowOff>
    </xdr:from>
    <xdr:to>
      <xdr:col>55</xdr:col>
      <xdr:colOff>50800</xdr:colOff>
      <xdr:row>78</xdr:row>
      <xdr:rowOff>76239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347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86573</xdr:rowOff>
    </xdr:from>
    <xdr:to>
      <xdr:col>50</xdr:col>
      <xdr:colOff>114300</xdr:colOff>
      <xdr:row>78</xdr:row>
      <xdr:rowOff>98806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459673"/>
          <a:ext cx="889000" cy="12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153236</xdr:rowOff>
    </xdr:from>
    <xdr:to>
      <xdr:col>50</xdr:col>
      <xdr:colOff>165100</xdr:colOff>
      <xdr:row>78</xdr:row>
      <xdr:rowOff>83386</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354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99913</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130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86573</xdr:rowOff>
    </xdr:from>
    <xdr:to>
      <xdr:col>45</xdr:col>
      <xdr:colOff>177800</xdr:colOff>
      <xdr:row>78</xdr:row>
      <xdr:rowOff>92973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459673"/>
          <a:ext cx="88900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156094</xdr:rowOff>
    </xdr:from>
    <xdr:to>
      <xdr:col>46</xdr:col>
      <xdr:colOff>38100</xdr:colOff>
      <xdr:row>78</xdr:row>
      <xdr:rowOff>86244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357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102771</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13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81567</xdr:rowOff>
    </xdr:from>
    <xdr:to>
      <xdr:col>41</xdr:col>
      <xdr:colOff>50800</xdr:colOff>
      <xdr:row>78</xdr:row>
      <xdr:rowOff>92973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454667"/>
          <a:ext cx="889000" cy="11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150194</xdr:rowOff>
    </xdr:from>
    <xdr:to>
      <xdr:col>41</xdr:col>
      <xdr:colOff>101600</xdr:colOff>
      <xdr:row>78</xdr:row>
      <xdr:rowOff>80344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35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96871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12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151281</xdr:rowOff>
    </xdr:from>
    <xdr:to>
      <xdr:col>36</xdr:col>
      <xdr:colOff>165100</xdr:colOff>
      <xdr:row>78</xdr:row>
      <xdr:rowOff>81431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35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97958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12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50884</xdr:rowOff>
    </xdr:from>
    <xdr:to>
      <xdr:col>55</xdr:col>
      <xdr:colOff>50800</xdr:colOff>
      <xdr:row>78</xdr:row>
      <xdr:rowOff>152484</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42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137261</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3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48006</xdr:rowOff>
    </xdr:from>
    <xdr:to>
      <xdr:col>50</xdr:col>
      <xdr:colOff>165100</xdr:colOff>
      <xdr:row>78</xdr:row>
      <xdr:rowOff>149606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42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140733</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513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35773</xdr:rowOff>
    </xdr:from>
    <xdr:to>
      <xdr:col>46</xdr:col>
      <xdr:colOff>38100</xdr:colOff>
      <xdr:row>78</xdr:row>
      <xdr:rowOff>137373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408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128500</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50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42173</xdr:rowOff>
    </xdr:from>
    <xdr:to>
      <xdr:col>41</xdr:col>
      <xdr:colOff>101600</xdr:colOff>
      <xdr:row>78</xdr:row>
      <xdr:rowOff>143773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415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134900</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50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30767</xdr:rowOff>
    </xdr:from>
    <xdr:to>
      <xdr:col>36</xdr:col>
      <xdr:colOff>165100</xdr:colOff>
      <xdr:row>78</xdr:row>
      <xdr:rowOff>132367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403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123494</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496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47799</xdr:rowOff>
    </xdr:from>
    <xdr:to>
      <xdr:col>54</xdr:col>
      <xdr:colOff>189865</xdr:colOff>
      <xdr:row>98</xdr:row>
      <xdr:rowOff>5910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49749"/>
          <a:ext cx="1270" cy="1158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9737</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11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5910</xdr:rowOff>
    </xdr:from>
    <xdr:to>
      <xdr:col>55</xdr:col>
      <xdr:colOff>88900</xdr:colOff>
      <xdr:row>98</xdr:row>
      <xdr:rowOff>5910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0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165926</xdr:rowOff>
    </xdr:from>
    <xdr:ext cx="690189"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4249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2,060,808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47799</xdr:rowOff>
    </xdr:from>
    <xdr:to>
      <xdr:col>55</xdr:col>
      <xdr:colOff>88900</xdr:colOff>
      <xdr:row>91</xdr:row>
      <xdr:rowOff>47799</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49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44345</xdr:rowOff>
    </xdr:from>
    <xdr:to>
      <xdr:col>55</xdr:col>
      <xdr:colOff>0</xdr:colOff>
      <xdr:row>97</xdr:row>
      <xdr:rowOff>67830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674995"/>
          <a:ext cx="838200" cy="23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41960</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6726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63533</xdr:rowOff>
    </xdr:from>
    <xdr:to>
      <xdr:col>55</xdr:col>
      <xdr:colOff>50800</xdr:colOff>
      <xdr:row>97</xdr:row>
      <xdr:rowOff>165133</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694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44345</xdr:rowOff>
    </xdr:from>
    <xdr:to>
      <xdr:col>50</xdr:col>
      <xdr:colOff>114300</xdr:colOff>
      <xdr:row>97</xdr:row>
      <xdr:rowOff>121047</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674995"/>
          <a:ext cx="889000" cy="76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59466</xdr:rowOff>
    </xdr:from>
    <xdr:to>
      <xdr:col>50</xdr:col>
      <xdr:colOff>165100</xdr:colOff>
      <xdr:row>97</xdr:row>
      <xdr:rowOff>161066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6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152193</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782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97103</xdr:rowOff>
    </xdr:from>
    <xdr:to>
      <xdr:col>45</xdr:col>
      <xdr:colOff>177800</xdr:colOff>
      <xdr:row>97</xdr:row>
      <xdr:rowOff>121047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727753"/>
          <a:ext cx="889000" cy="2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60844</xdr:rowOff>
    </xdr:from>
    <xdr:to>
      <xdr:col>46</xdr:col>
      <xdr:colOff>38100</xdr:colOff>
      <xdr:row>97</xdr:row>
      <xdr:rowOff>162444</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69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7521</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466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97103</xdr:rowOff>
    </xdr:from>
    <xdr:to>
      <xdr:col>41</xdr:col>
      <xdr:colOff>50800</xdr:colOff>
      <xdr:row>97</xdr:row>
      <xdr:rowOff>140357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727753"/>
          <a:ext cx="889000" cy="43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69132</xdr:rowOff>
    </xdr:from>
    <xdr:to>
      <xdr:col>41</xdr:col>
      <xdr:colOff>101600</xdr:colOff>
      <xdr:row>97</xdr:row>
      <xdr:rowOff>170732</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699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161859</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61795" y="16792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53904</xdr:rowOff>
    </xdr:from>
    <xdr:to>
      <xdr:col>36</xdr:col>
      <xdr:colOff>165100</xdr:colOff>
      <xdr:row>97</xdr:row>
      <xdr:rowOff>155504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68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581</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672795" y="16459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17030</xdr:rowOff>
    </xdr:from>
    <xdr:to>
      <xdr:col>55</xdr:col>
      <xdr:colOff>50800</xdr:colOff>
      <xdr:row>97</xdr:row>
      <xdr:rowOff>118630</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147857</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435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164995</xdr:rowOff>
    </xdr:from>
    <xdr:to>
      <xdr:col>50</xdr:col>
      <xdr:colOff>165100</xdr:colOff>
      <xdr:row>97</xdr:row>
      <xdr:rowOff>95145</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62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111672</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6399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70247</xdr:rowOff>
    </xdr:from>
    <xdr:to>
      <xdr:col>46</xdr:col>
      <xdr:colOff>38100</xdr:colOff>
      <xdr:row>98</xdr:row>
      <xdr:rowOff>397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70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162974</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6793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46303</xdr:rowOff>
    </xdr:from>
    <xdr:to>
      <xdr:col>41</xdr:col>
      <xdr:colOff>101600</xdr:colOff>
      <xdr:row>97</xdr:row>
      <xdr:rowOff>147903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67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164430</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6452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89557</xdr:rowOff>
    </xdr:from>
    <xdr:to>
      <xdr:col>36</xdr:col>
      <xdr:colOff>165100</xdr:colOff>
      <xdr:row>98</xdr:row>
      <xdr:rowOff>19707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72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10834</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81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90309</xdr:rowOff>
    </xdr:from>
    <xdr:to>
      <xdr:col>85</xdr:col>
      <xdr:colOff>126364</xdr:colOff>
      <xdr:row>39</xdr:row>
      <xdr:rowOff>78223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233809"/>
          <a:ext cx="1269" cy="1530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82050</xdr:rowOff>
    </xdr:from>
    <xdr:ext cx="469744"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768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78223</xdr:rowOff>
    </xdr:from>
    <xdr:to>
      <xdr:col>86</xdr:col>
      <xdr:colOff>25400</xdr:colOff>
      <xdr:row>39</xdr:row>
      <xdr:rowOff>78223</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764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36986</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009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475,124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90309</xdr:rowOff>
    </xdr:from>
    <xdr:to>
      <xdr:col>86</xdr:col>
      <xdr:colOff>25400</xdr:colOff>
      <xdr:row>30</xdr:row>
      <xdr:rowOff>90309</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233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152978</xdr:rowOff>
    </xdr:from>
    <xdr:to>
      <xdr:col>85</xdr:col>
      <xdr:colOff>127000</xdr:colOff>
      <xdr:row>38</xdr:row>
      <xdr:rowOff>161989</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668078"/>
          <a:ext cx="838200" cy="9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64545</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4081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41668</xdr:rowOff>
    </xdr:from>
    <xdr:to>
      <xdr:col>85</xdr:col>
      <xdr:colOff>177800</xdr:colOff>
      <xdr:row>38</xdr:row>
      <xdr:rowOff>143268</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556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161989</xdr:rowOff>
    </xdr:from>
    <xdr:to>
      <xdr:col>81</xdr:col>
      <xdr:colOff>50800</xdr:colOff>
      <xdr:row>38</xdr:row>
      <xdr:rowOff>169395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677089"/>
          <a:ext cx="889000" cy="7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58114</xdr:rowOff>
    </xdr:from>
    <xdr:to>
      <xdr:col>81</xdr:col>
      <xdr:colOff>101600</xdr:colOff>
      <xdr:row>38</xdr:row>
      <xdr:rowOff>159714</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57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4791</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34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162658</xdr:rowOff>
    </xdr:from>
    <xdr:to>
      <xdr:col>76</xdr:col>
      <xdr:colOff>114300</xdr:colOff>
      <xdr:row>38</xdr:row>
      <xdr:rowOff>169395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3703300" y="6677758"/>
          <a:ext cx="889000" cy="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53333</xdr:rowOff>
    </xdr:from>
    <xdr:to>
      <xdr:col>76</xdr:col>
      <xdr:colOff>165100</xdr:colOff>
      <xdr:row>38</xdr:row>
      <xdr:rowOff>154933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568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34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101648</xdr:rowOff>
    </xdr:from>
    <xdr:to>
      <xdr:col>71</xdr:col>
      <xdr:colOff>177800</xdr:colOff>
      <xdr:row>38</xdr:row>
      <xdr:rowOff>162658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616748"/>
          <a:ext cx="889000" cy="61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52053</xdr:rowOff>
    </xdr:from>
    <xdr:to>
      <xdr:col>72</xdr:col>
      <xdr:colOff>38100</xdr:colOff>
      <xdr:row>38</xdr:row>
      <xdr:rowOff>153653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56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170180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34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26113</xdr:rowOff>
    </xdr:from>
    <xdr:to>
      <xdr:col>67</xdr:col>
      <xdr:colOff>101600</xdr:colOff>
      <xdr:row>38</xdr:row>
      <xdr:rowOff>127713</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54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144241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31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102178</xdr:rowOff>
    </xdr:from>
    <xdr:to>
      <xdr:col>85</xdr:col>
      <xdr:colOff>177800</xdr:colOff>
      <xdr:row>39</xdr:row>
      <xdr:rowOff>32328</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61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20095</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535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111189</xdr:rowOff>
    </xdr:from>
    <xdr:to>
      <xdr:col>81</xdr:col>
      <xdr:colOff>101600</xdr:colOff>
      <xdr:row>39</xdr:row>
      <xdr:rowOff>41339</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62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32466</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719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118595</xdr:rowOff>
    </xdr:from>
    <xdr:to>
      <xdr:col>76</xdr:col>
      <xdr:colOff>165100</xdr:colOff>
      <xdr:row>39</xdr:row>
      <xdr:rowOff>48745</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63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39872</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72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111858</xdr:rowOff>
    </xdr:from>
    <xdr:to>
      <xdr:col>72</xdr:col>
      <xdr:colOff>38100</xdr:colOff>
      <xdr:row>39</xdr:row>
      <xdr:rowOff>42008</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62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33135</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719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50848</xdr:rowOff>
    </xdr:from>
    <xdr:to>
      <xdr:col>67</xdr:col>
      <xdr:colOff>101600</xdr:colOff>
      <xdr:row>38</xdr:row>
      <xdr:rowOff>152448</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56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143575</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658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130766</xdr:rowOff>
    </xdr:from>
    <xdr:to>
      <xdr:col>85</xdr:col>
      <xdr:colOff>126364</xdr:colOff>
      <xdr:row>58</xdr:row>
      <xdr:rowOff>73593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703266"/>
          <a:ext cx="1269" cy="1314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77420</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1002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73593</xdr:rowOff>
    </xdr:from>
    <xdr:to>
      <xdr:col>86</xdr:col>
      <xdr:colOff>25400</xdr:colOff>
      <xdr:row>58</xdr:row>
      <xdr:rowOff>73593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10017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77443</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478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603,908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130766</xdr:rowOff>
    </xdr:from>
    <xdr:to>
      <xdr:col>86</xdr:col>
      <xdr:colOff>25400</xdr:colOff>
      <xdr:row>50</xdr:row>
      <xdr:rowOff>130766</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703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160370</xdr:rowOff>
    </xdr:from>
    <xdr:to>
      <xdr:col>85</xdr:col>
      <xdr:colOff>127000</xdr:colOff>
      <xdr:row>57</xdr:row>
      <xdr:rowOff>162313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5481300" y="9933020"/>
          <a:ext cx="838200" cy="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3340</xdr:rowOff>
    </xdr:from>
    <xdr:ext cx="599010"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604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151913</xdr:rowOff>
    </xdr:from>
    <xdr:to>
      <xdr:col>85</xdr:col>
      <xdr:colOff>177800</xdr:colOff>
      <xdr:row>57</xdr:row>
      <xdr:rowOff>82063</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75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162313</xdr:rowOff>
    </xdr:from>
    <xdr:to>
      <xdr:col>81</xdr:col>
      <xdr:colOff>50800</xdr:colOff>
      <xdr:row>58</xdr:row>
      <xdr:rowOff>2451</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4592300" y="9934963"/>
          <a:ext cx="889000" cy="11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134670</xdr:rowOff>
    </xdr:from>
    <xdr:to>
      <xdr:col>81</xdr:col>
      <xdr:colOff>101600</xdr:colOff>
      <xdr:row>57</xdr:row>
      <xdr:rowOff>64820</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73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81347</xdr:rowOff>
    </xdr:from>
    <xdr:ext cx="599010"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181795" y="9511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2451</xdr:rowOff>
    </xdr:from>
    <xdr:to>
      <xdr:col>76</xdr:col>
      <xdr:colOff>114300</xdr:colOff>
      <xdr:row>58</xdr:row>
      <xdr:rowOff>13936</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3703300" y="9946551"/>
          <a:ext cx="889000" cy="1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146608</xdr:rowOff>
    </xdr:from>
    <xdr:to>
      <xdr:col>76</xdr:col>
      <xdr:colOff>165100</xdr:colOff>
      <xdr:row>57</xdr:row>
      <xdr:rowOff>76758</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74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93285</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292795" y="9523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88523</xdr:rowOff>
    </xdr:from>
    <xdr:to>
      <xdr:col>71</xdr:col>
      <xdr:colOff>177800</xdr:colOff>
      <xdr:row>58</xdr:row>
      <xdr:rowOff>13936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814300" y="9861173"/>
          <a:ext cx="889000" cy="9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129426</xdr:rowOff>
    </xdr:from>
    <xdr:to>
      <xdr:col>72</xdr:col>
      <xdr:colOff>38100</xdr:colOff>
      <xdr:row>57</xdr:row>
      <xdr:rowOff>59576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730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76103</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03795" y="9505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140102</xdr:rowOff>
    </xdr:from>
    <xdr:to>
      <xdr:col>67</xdr:col>
      <xdr:colOff>101600</xdr:colOff>
      <xdr:row>57</xdr:row>
      <xdr:rowOff>70252</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741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86779</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14795" y="9516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109570</xdr:rowOff>
    </xdr:from>
    <xdr:to>
      <xdr:col>85</xdr:col>
      <xdr:colOff>177800</xdr:colOff>
      <xdr:row>58</xdr:row>
      <xdr:rowOff>39720</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88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24497</xdr:rowOff>
    </xdr:from>
    <xdr:ext cx="534377"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79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111513</xdr:rowOff>
    </xdr:from>
    <xdr:to>
      <xdr:col>81</xdr:col>
      <xdr:colOff>101600</xdr:colOff>
      <xdr:row>58</xdr:row>
      <xdr:rowOff>41663</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88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32790</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976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123101</xdr:rowOff>
    </xdr:from>
    <xdr:to>
      <xdr:col>76</xdr:col>
      <xdr:colOff>165100</xdr:colOff>
      <xdr:row>58</xdr:row>
      <xdr:rowOff>53251</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89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44378</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98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134586</xdr:rowOff>
    </xdr:from>
    <xdr:to>
      <xdr:col>72</xdr:col>
      <xdr:colOff>38100</xdr:colOff>
      <xdr:row>58</xdr:row>
      <xdr:rowOff>64736</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990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55863</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999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37723</xdr:rowOff>
    </xdr:from>
    <xdr:to>
      <xdr:col>67</xdr:col>
      <xdr:colOff>101600</xdr:colOff>
      <xdr:row>57</xdr:row>
      <xdr:rowOff>139323</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81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130450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903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98434</xdr:rowOff>
    </xdr:from>
    <xdr:to>
      <xdr:col>85</xdr:col>
      <xdr:colOff>126364</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271384"/>
          <a:ext cx="1269" cy="1317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45111</xdr:rowOff>
    </xdr:from>
    <xdr:ext cx="599010" cy="2590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2046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345,831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98434</xdr:rowOff>
    </xdr:from>
    <xdr:to>
      <xdr:col>86</xdr:col>
      <xdr:colOff>25400</xdr:colOff>
      <xdr:row>71</xdr:row>
      <xdr:rowOff>98434</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271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114882</xdr:rowOff>
    </xdr:from>
    <xdr:ext cx="534377" cy="259045"/>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316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92005</xdr:rowOff>
    </xdr:from>
    <xdr:to>
      <xdr:col>85</xdr:col>
      <xdr:colOff>177800</xdr:colOff>
      <xdr:row>79</xdr:row>
      <xdr:rowOff>22155</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6268700" y="1346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100532</xdr:rowOff>
    </xdr:from>
    <xdr:to>
      <xdr:col>81</xdr:col>
      <xdr:colOff>101600</xdr:colOff>
      <xdr:row>79</xdr:row>
      <xdr:rowOff>30682</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430500" y="1347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47209</xdr:rowOff>
    </xdr:from>
    <xdr:ext cx="534377"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14111" y="132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94204</xdr:rowOff>
    </xdr:from>
    <xdr:to>
      <xdr:col>76</xdr:col>
      <xdr:colOff>165100</xdr:colOff>
      <xdr:row>79</xdr:row>
      <xdr:rowOff>24354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541500" y="1346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40881</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325111" y="1324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109722</xdr:rowOff>
    </xdr:from>
    <xdr:to>
      <xdr:col>72</xdr:col>
      <xdr:colOff>38100</xdr:colOff>
      <xdr:row>79</xdr:row>
      <xdr:rowOff>39872</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652500" y="13482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56399</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36111" y="1325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95960</xdr:rowOff>
    </xdr:from>
    <xdr:to>
      <xdr:col>67</xdr:col>
      <xdr:colOff>101600</xdr:colOff>
      <xdr:row>79</xdr:row>
      <xdr:rowOff>26110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763500" y="1346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42637</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47111" y="1324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13402</xdr:rowOff>
    </xdr:from>
    <xdr:to>
      <xdr:col>85</xdr:col>
      <xdr:colOff>126364</xdr:colOff>
      <xdr:row>99</xdr:row>
      <xdr:rowOff>43918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615352"/>
          <a:ext cx="1269" cy="1402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47745</xdr:rowOff>
    </xdr:from>
    <xdr:ext cx="378565"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7021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43918</xdr:rowOff>
    </xdr:from>
    <xdr:to>
      <xdr:col>86</xdr:col>
      <xdr:colOff>25400</xdr:colOff>
      <xdr:row>99</xdr:row>
      <xdr:rowOff>43918</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7017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131529</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390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736,298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13402</xdr:rowOff>
    </xdr:from>
    <xdr:to>
      <xdr:col>86</xdr:col>
      <xdr:colOff>25400</xdr:colOff>
      <xdr:row>91</xdr:row>
      <xdr:rowOff>13402</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615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49828</xdr:rowOff>
    </xdr:from>
    <xdr:to>
      <xdr:col>85</xdr:col>
      <xdr:colOff>127000</xdr:colOff>
      <xdr:row>97</xdr:row>
      <xdr:rowOff>83130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5481300" y="16680478"/>
          <a:ext cx="838200" cy="3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41276</xdr:rowOff>
    </xdr:from>
    <xdr:ext cx="599010"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6719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62849</xdr:rowOff>
    </xdr:from>
    <xdr:to>
      <xdr:col>85</xdr:col>
      <xdr:colOff>177800</xdr:colOff>
      <xdr:row>97</xdr:row>
      <xdr:rowOff>164449</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69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49828</xdr:rowOff>
    </xdr:from>
    <xdr:to>
      <xdr:col>81</xdr:col>
      <xdr:colOff>50800</xdr:colOff>
      <xdr:row>97</xdr:row>
      <xdr:rowOff>55493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680478"/>
          <a:ext cx="889000" cy="5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53711</xdr:rowOff>
    </xdr:from>
    <xdr:to>
      <xdr:col>81</xdr:col>
      <xdr:colOff>101600</xdr:colOff>
      <xdr:row>97</xdr:row>
      <xdr:rowOff>155311</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68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146438</xdr:rowOff>
    </xdr:from>
    <xdr:ext cx="59901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181795" y="16777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55493</xdr:rowOff>
    </xdr:from>
    <xdr:to>
      <xdr:col>76</xdr:col>
      <xdr:colOff>114300</xdr:colOff>
      <xdr:row>97</xdr:row>
      <xdr:rowOff>60221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686143"/>
          <a:ext cx="889000" cy="4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58032</xdr:rowOff>
    </xdr:from>
    <xdr:to>
      <xdr:col>76</xdr:col>
      <xdr:colOff>165100</xdr:colOff>
      <xdr:row>97</xdr:row>
      <xdr:rowOff>159632</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68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150759</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292795" y="16781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57499</xdr:rowOff>
    </xdr:from>
    <xdr:to>
      <xdr:col>71</xdr:col>
      <xdr:colOff>177800</xdr:colOff>
      <xdr:row>97</xdr:row>
      <xdr:rowOff>60221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814300" y="16688149"/>
          <a:ext cx="889000" cy="2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57916</xdr:rowOff>
    </xdr:from>
    <xdr:to>
      <xdr:col>72</xdr:col>
      <xdr:colOff>38100</xdr:colOff>
      <xdr:row>97</xdr:row>
      <xdr:rowOff>159516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68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150643</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03795" y="16781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52617</xdr:rowOff>
    </xdr:from>
    <xdr:to>
      <xdr:col>67</xdr:col>
      <xdr:colOff>101600</xdr:colOff>
      <xdr:row>97</xdr:row>
      <xdr:rowOff>154217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68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145344</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14795" y="1677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32330</xdr:rowOff>
    </xdr:from>
    <xdr:to>
      <xdr:col>85</xdr:col>
      <xdr:colOff>177800</xdr:colOff>
      <xdr:row>97</xdr:row>
      <xdr:rowOff>133930</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66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55207</xdr:rowOff>
    </xdr:from>
    <xdr:ext cx="599010"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514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170478</xdr:rowOff>
    </xdr:from>
    <xdr:to>
      <xdr:col>81</xdr:col>
      <xdr:colOff>101600</xdr:colOff>
      <xdr:row>97</xdr:row>
      <xdr:rowOff>100628</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62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117155</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181795" y="16404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4693</xdr:rowOff>
    </xdr:from>
    <xdr:to>
      <xdr:col>76</xdr:col>
      <xdr:colOff>165100</xdr:colOff>
      <xdr:row>97</xdr:row>
      <xdr:rowOff>106293</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635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122820</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292795" y="1641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9421</xdr:rowOff>
    </xdr:from>
    <xdr:to>
      <xdr:col>72</xdr:col>
      <xdr:colOff>38100</xdr:colOff>
      <xdr:row>97</xdr:row>
      <xdr:rowOff>111021</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64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127548</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03795" y="16415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6699</xdr:rowOff>
    </xdr:from>
    <xdr:to>
      <xdr:col>67</xdr:col>
      <xdr:colOff>101600</xdr:colOff>
      <xdr:row>97</xdr:row>
      <xdr:rowOff>108299</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637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124826</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14795" y="16412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34270</xdr:rowOff>
    </xdr:from>
    <xdr:to>
      <xdr:col>116</xdr:col>
      <xdr:colOff>62864</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22159595" y="5177770"/>
          <a:ext cx="1269" cy="147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10258</xdr:rowOff>
    </xdr:from>
    <xdr:ext cx="249299" cy="259045"/>
    <xdr:sp macro="" textlink="">
      <xdr:nvSpPr>
        <xdr:cNvPr id="734" name="諸支出金最小値テキスト">
          <a:extLst>
            <a:ext uri="{FF2B5EF4-FFF2-40B4-BE49-F238E27FC236}">
              <a16:creationId xmlns:a16="http://schemas.microsoft.com/office/drawing/2014/main" id="{00000000-0008-0000-0700-0000DE020000}"/>
            </a:ext>
          </a:extLst>
        </xdr:cNvPr>
        <xdr:cNvSpPr txBox="1"/>
      </xdr:nvSpPr>
      <xdr:spPr>
        <a:xfrm>
          <a:off x="22212300" y="66968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152397</xdr:rowOff>
    </xdr:from>
    <xdr:ext cx="534377" cy="259045"/>
    <xdr:sp macro="" textlink="">
      <xdr:nvSpPr>
        <xdr:cNvPr id="736" name="諸支出金最大値テキスト">
          <a:extLst>
            <a:ext uri="{FF2B5EF4-FFF2-40B4-BE49-F238E27FC236}">
              <a16:creationId xmlns:a16="http://schemas.microsoft.com/office/drawing/2014/main" id="{00000000-0008-0000-0700-0000E0020000}"/>
            </a:ext>
          </a:extLst>
        </xdr:cNvPr>
        <xdr:cNvSpPr txBox="1"/>
      </xdr:nvSpPr>
      <xdr:spPr>
        <a:xfrm>
          <a:off x="22212300" y="495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32,306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34270</xdr:rowOff>
    </xdr:from>
    <xdr:to>
      <xdr:col>116</xdr:col>
      <xdr:colOff>152400</xdr:colOff>
      <xdr:row>30</xdr:row>
      <xdr:rowOff>34270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517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99158</xdr:rowOff>
    </xdr:from>
    <xdr:ext cx="378565" cy="259045"/>
    <xdr:sp macro="" textlink="">
      <xdr:nvSpPr>
        <xdr:cNvPr id="739" name="諸支出金平均値テキスト">
          <a:extLst>
            <a:ext uri="{FF2B5EF4-FFF2-40B4-BE49-F238E27FC236}">
              <a16:creationId xmlns:a16="http://schemas.microsoft.com/office/drawing/2014/main" id="{00000000-0008-0000-0700-0000E3020000}"/>
            </a:ext>
          </a:extLst>
        </xdr:cNvPr>
        <xdr:cNvSpPr txBox="1"/>
      </xdr:nvSpPr>
      <xdr:spPr>
        <a:xfrm>
          <a:off x="22212300" y="64428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76281</xdr:rowOff>
    </xdr:from>
    <xdr:to>
      <xdr:col>116</xdr:col>
      <xdr:colOff>114300</xdr:colOff>
      <xdr:row>39</xdr:row>
      <xdr:rowOff>6431</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2110700" y="659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69241</xdr:rowOff>
    </xdr:from>
    <xdr:to>
      <xdr:col>112</xdr:col>
      <xdr:colOff>38100</xdr:colOff>
      <xdr:row>38</xdr:row>
      <xdr:rowOff>170841</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1272500" y="658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15917</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34017" y="6359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60599</xdr:rowOff>
    </xdr:from>
    <xdr:to>
      <xdr:col>107</xdr:col>
      <xdr:colOff>101600</xdr:colOff>
      <xdr:row>38</xdr:row>
      <xdr:rowOff>162199</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0383500" y="657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7276</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45017" y="6350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63571</xdr:rowOff>
    </xdr:from>
    <xdr:to>
      <xdr:col>102</xdr:col>
      <xdr:colOff>165100</xdr:colOff>
      <xdr:row>38</xdr:row>
      <xdr:rowOff>165171</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9494500" y="657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10248</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6017" y="63538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151674</xdr:rowOff>
    </xdr:from>
    <xdr:to>
      <xdr:col>98</xdr:col>
      <xdr:colOff>38100</xdr:colOff>
      <xdr:row>38</xdr:row>
      <xdr:rowOff>81824</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8605500" y="649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98351</xdr:rowOff>
    </xdr:from>
    <xdr:ext cx="469744"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21428" y="6270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54708</xdr:rowOff>
    </xdr:from>
    <xdr:ext cx="249299" cy="259045"/>
    <xdr:sp macro="" textlink="">
      <xdr:nvSpPr>
        <xdr:cNvPr id="758" name="諸支出金該当値テキスト">
          <a:extLst>
            <a:ext uri="{FF2B5EF4-FFF2-40B4-BE49-F238E27FC236}">
              <a16:creationId xmlns:a16="http://schemas.microsoft.com/office/drawing/2014/main" id="{00000000-0008-0000-0700-0000F6020000}"/>
            </a:ext>
          </a:extLst>
        </xdr:cNvPr>
        <xdr:cNvSpPr txBox="1"/>
      </xdr:nvSpPr>
      <xdr:spPr>
        <a:xfrm>
          <a:off x="22212300" y="65698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40716</xdr:rowOff>
    </xdr:from>
    <xdr:to>
      <xdr:col>116</xdr:col>
      <xdr:colOff>62864</xdr:colOff>
      <xdr:row>58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flipV="1">
          <a:off x="22159595" y="8784666"/>
          <a:ext cx="1269" cy="1184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76255</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10020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158843</xdr:rowOff>
    </xdr:from>
    <xdr:ext cx="534377"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855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51</xdr:row>
      <xdr:rowOff>40716</xdr:rowOff>
    </xdr:from>
    <xdr:to>
      <xdr:col>116</xdr:col>
      <xdr:colOff>152400</xdr:colOff>
      <xdr:row>51</xdr:row>
      <xdr:rowOff>40716</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8784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165155</xdr:rowOff>
    </xdr:from>
    <xdr:ext cx="313932"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76635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142278</xdr:rowOff>
    </xdr:from>
    <xdr:to>
      <xdr:col>116</xdr:col>
      <xdr:colOff>114300</xdr:colOff>
      <xdr:row>58</xdr:row>
      <xdr:rowOff>72428</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91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146050</xdr:rowOff>
    </xdr:from>
    <xdr:to>
      <xdr:col>112</xdr:col>
      <xdr:colOff>38100</xdr:colOff>
      <xdr:row>58</xdr:row>
      <xdr:rowOff>76200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146050</xdr:rowOff>
    </xdr:from>
    <xdr:to>
      <xdr:col>107</xdr:col>
      <xdr:colOff>101600</xdr:colOff>
      <xdr:row>58</xdr:row>
      <xdr:rowOff>76200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146050</xdr:rowOff>
    </xdr:from>
    <xdr:to>
      <xdr:col>102</xdr:col>
      <xdr:colOff>165100</xdr:colOff>
      <xdr:row>58</xdr:row>
      <xdr:rowOff>76200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120705</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893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56</xdr:row>
      <xdr:rowOff>92727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56</xdr:row>
      <xdr:rowOff>92727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56</xdr:row>
      <xdr:rowOff>92727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56</xdr:row>
      <xdr:rowOff>92727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農林水産業費は、住民一人当たり２００，５４４円となっている。決算額全体でみると、農林水産業費のうち米穀乾燥調製貯蔵施設機能増強工事の実施により、一時的に決算額が増嵩していることが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これからも、単年度に事業費負担が偏らないよう平準化を図り、適切な発注に努める。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北海道妹背牛町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財政調整基金残高は、平成３０年度に一時的な町道補修にかかる財源として３３百万円の取り崩しを行った事により標準財政規模比が減少している。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実質収支額は、一時的な収支不足のあった平成２９年度を除いては５０百万円前後の横這いで推移している。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実質単年度収支については、単年度収支の増加と財政調整基金取り崩しの減少により前年度より改善されている。</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北海道妹背牛町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全会計が黒字決算となっているが、平成２９年度一般会計の実質収支額は、一時的な収支不足から１４百万円となり標準財政規模比が減少している。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他の特別会計については、ほぼ同額の決算額で推移している。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標準財政規模比については、普通交付税及び臨時財政対策債に起因するところが大きい。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014338_&#22969;&#32972;&#29275;&#30010;_2018(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cell r="BX51">
            <v>32.1</v>
          </cell>
          <cell r="CF51">
            <v>13</v>
          </cell>
          <cell r="CN51">
            <v>9.1</v>
          </cell>
        </row>
        <row r="53">
          <cell r="BX53">
            <v>59.9</v>
          </cell>
          <cell r="CF53">
            <v>61.9</v>
          </cell>
          <cell r="CN53">
            <v>63.5</v>
          </cell>
        </row>
        <row r="55">
          <cell r="AN55" t="str">
            <v>類似団体内平均値</v>
          </cell>
          <cell r="BX55">
            <v>0</v>
          </cell>
          <cell r="CF55">
            <v>0</v>
          </cell>
          <cell r="CN55">
            <v>0</v>
          </cell>
        </row>
        <row r="57">
          <cell r="BX57">
            <v>54.2</v>
          </cell>
          <cell r="CF57">
            <v>56.3</v>
          </cell>
          <cell r="CN57">
            <v>57.6</v>
          </cell>
        </row>
        <row r="72">
          <cell r="BP72" t="str">
            <v>H26</v>
          </cell>
          <cell r="BX72" t="str">
            <v>H27</v>
          </cell>
          <cell r="CF72" t="str">
            <v>H28</v>
          </cell>
          <cell r="CN72" t="str">
            <v>H29</v>
          </cell>
          <cell r="CV72" t="str">
            <v>H30</v>
          </cell>
        </row>
        <row r="73">
          <cell r="AN73" t="str">
            <v>当該団体値</v>
          </cell>
          <cell r="BP73">
            <v>53</v>
          </cell>
          <cell r="BX73">
            <v>32.1</v>
          </cell>
          <cell r="CF73">
            <v>13</v>
          </cell>
          <cell r="CN73">
            <v>9.1</v>
          </cell>
          <cell r="CV73">
            <v>2.1</v>
          </cell>
        </row>
        <row r="75">
          <cell r="BP75">
            <v>13</v>
          </cell>
          <cell r="BX75">
            <v>11.7</v>
          </cell>
          <cell r="CF75">
            <v>10.7</v>
          </cell>
          <cell r="CN75">
            <v>10.8</v>
          </cell>
          <cell r="CV75">
            <v>10.199999999999999</v>
          </cell>
        </row>
        <row r="77">
          <cell r="AN77" t="str">
            <v>類似団体内平均値</v>
          </cell>
          <cell r="BP77">
            <v>0</v>
          </cell>
          <cell r="BX77">
            <v>0</v>
          </cell>
          <cell r="CF77">
            <v>0</v>
          </cell>
          <cell r="CN77">
            <v>0</v>
          </cell>
          <cell r="CV77">
            <v>0</v>
          </cell>
        </row>
        <row r="79">
          <cell r="BP79">
            <v>8.1999999999999993</v>
          </cell>
          <cell r="BX79">
            <v>7.8</v>
          </cell>
          <cell r="CF79">
            <v>7.4</v>
          </cell>
          <cell r="CN79">
            <v>7.1</v>
          </cell>
          <cell r="CV79">
            <v>7.1</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00" t="s">
        <v>80</v>
      </c>
      <c r="C1" s="400"/>
      <c r="D1" s="400"/>
      <c r="E1" s="400"/>
      <c r="F1" s="400"/>
      <c r="G1" s="400"/>
      <c r="H1" s="400"/>
      <c r="I1" s="400"/>
      <c r="J1" s="400"/>
      <c r="K1" s="400"/>
      <c r="L1" s="400"/>
      <c r="M1" s="400"/>
      <c r="N1" s="400"/>
      <c r="O1" s="400"/>
      <c r="P1" s="400"/>
      <c r="Q1" s="400"/>
      <c r="R1" s="400"/>
      <c r="S1" s="400"/>
      <c r="T1" s="400"/>
      <c r="U1" s="400"/>
      <c r="V1" s="400"/>
      <c r="W1" s="400"/>
      <c r="X1" s="400"/>
      <c r="Y1" s="400"/>
      <c r="Z1" s="400"/>
      <c r="AA1" s="400"/>
      <c r="AB1" s="400"/>
      <c r="AC1" s="400"/>
      <c r="AD1" s="400"/>
      <c r="AE1" s="400"/>
      <c r="AF1" s="400"/>
      <c r="AG1" s="400"/>
      <c r="AH1" s="400"/>
      <c r="AI1" s="400"/>
      <c r="AJ1" s="400"/>
      <c r="AK1" s="400"/>
      <c r="AL1" s="400"/>
      <c r="AM1" s="400"/>
      <c r="AN1" s="400"/>
      <c r="AO1" s="400"/>
      <c r="AP1" s="400"/>
      <c r="AQ1" s="400"/>
      <c r="AR1" s="400"/>
      <c r="AS1" s="400"/>
      <c r="AT1" s="400"/>
      <c r="AU1" s="400"/>
      <c r="AV1" s="400"/>
      <c r="AW1" s="400"/>
      <c r="AX1" s="400"/>
      <c r="AY1" s="400"/>
      <c r="AZ1" s="400"/>
      <c r="BA1" s="400"/>
      <c r="BB1" s="400"/>
      <c r="BC1" s="400"/>
      <c r="BD1" s="400"/>
      <c r="BE1" s="400"/>
      <c r="BF1" s="400"/>
      <c r="BG1" s="400"/>
      <c r="BH1" s="400"/>
      <c r="BI1" s="400"/>
      <c r="BJ1" s="400"/>
      <c r="BK1" s="400"/>
      <c r="BL1" s="400"/>
      <c r="BM1" s="400"/>
      <c r="BN1" s="400"/>
      <c r="BO1" s="400"/>
      <c r="BP1" s="400"/>
      <c r="BQ1" s="400"/>
      <c r="BR1" s="400"/>
      <c r="BS1" s="400"/>
      <c r="BT1" s="400"/>
      <c r="BU1" s="400"/>
      <c r="BV1" s="400"/>
      <c r="BW1" s="400"/>
      <c r="BX1" s="400"/>
      <c r="BY1" s="400"/>
      <c r="BZ1" s="400"/>
      <c r="CA1" s="400"/>
      <c r="CB1" s="400"/>
      <c r="CC1" s="400"/>
      <c r="CD1" s="400"/>
      <c r="CE1" s="400"/>
      <c r="CF1" s="400"/>
      <c r="CG1" s="400"/>
      <c r="CH1" s="400"/>
      <c r="CI1" s="400"/>
      <c r="CJ1" s="400"/>
      <c r="CK1" s="400"/>
      <c r="CL1" s="400"/>
      <c r="CM1" s="400"/>
      <c r="CN1" s="400"/>
      <c r="CO1" s="400"/>
      <c r="CP1" s="400"/>
      <c r="CQ1" s="400"/>
      <c r="CR1" s="400"/>
      <c r="CS1" s="400"/>
      <c r="CT1" s="400"/>
      <c r="CU1" s="400"/>
      <c r="CV1" s="400"/>
      <c r="CW1" s="400"/>
      <c r="CX1" s="400"/>
      <c r="CY1" s="400"/>
      <c r="CZ1" s="400"/>
      <c r="DA1" s="400"/>
      <c r="DB1" s="400"/>
      <c r="DC1" s="400"/>
      <c r="DD1" s="400"/>
      <c r="DE1" s="400"/>
      <c r="DF1" s="400"/>
      <c r="DG1" s="400"/>
      <c r="DH1" s="400"/>
      <c r="DI1" s="400"/>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01" t="s">
        <v>82</v>
      </c>
      <c r="C3" s="402"/>
      <c r="D3" s="402"/>
      <c r="E3" s="403"/>
      <c r="F3" s="403"/>
      <c r="G3" s="403"/>
      <c r="H3" s="403"/>
      <c r="I3" s="403"/>
      <c r="J3" s="403"/>
      <c r="K3" s="403"/>
      <c r="L3" s="403" t="s">
        <v>83</v>
      </c>
      <c r="M3" s="403"/>
      <c r="N3" s="403"/>
      <c r="O3" s="403"/>
      <c r="P3" s="403"/>
      <c r="Q3" s="403"/>
      <c r="R3" s="410"/>
      <c r="S3" s="410"/>
      <c r="T3" s="410"/>
      <c r="U3" s="410"/>
      <c r="V3" s="411"/>
      <c r="W3" s="385" t="s">
        <v>84</v>
      </c>
      <c r="X3" s="386"/>
      <c r="Y3" s="386"/>
      <c r="Z3" s="386"/>
      <c r="AA3" s="386"/>
      <c r="AB3" s="402"/>
      <c r="AC3" s="410" t="s">
        <v>85</v>
      </c>
      <c r="AD3" s="386"/>
      <c r="AE3" s="386"/>
      <c r="AF3" s="386"/>
      <c r="AG3" s="386"/>
      <c r="AH3" s="386"/>
      <c r="AI3" s="386"/>
      <c r="AJ3" s="386"/>
      <c r="AK3" s="386"/>
      <c r="AL3" s="387"/>
      <c r="AM3" s="385" t="s">
        <v>86</v>
      </c>
      <c r="AN3" s="386"/>
      <c r="AO3" s="386"/>
      <c r="AP3" s="386"/>
      <c r="AQ3" s="386"/>
      <c r="AR3" s="386"/>
      <c r="AS3" s="386"/>
      <c r="AT3" s="386"/>
      <c r="AU3" s="386"/>
      <c r="AV3" s="386"/>
      <c r="AW3" s="386"/>
      <c r="AX3" s="387"/>
      <c r="AY3" s="422" t="s">
        <v>1</v>
      </c>
      <c r="AZ3" s="423"/>
      <c r="BA3" s="423"/>
      <c r="BB3" s="423"/>
      <c r="BC3" s="423"/>
      <c r="BD3" s="423"/>
      <c r="BE3" s="423"/>
      <c r="BF3" s="423"/>
      <c r="BG3" s="423"/>
      <c r="BH3" s="423"/>
      <c r="BI3" s="423"/>
      <c r="BJ3" s="423"/>
      <c r="BK3" s="423"/>
      <c r="BL3" s="423"/>
      <c r="BM3" s="424"/>
      <c r="BN3" s="385" t="s">
        <v>87</v>
      </c>
      <c r="BO3" s="386"/>
      <c r="BP3" s="386"/>
      <c r="BQ3" s="386"/>
      <c r="BR3" s="386"/>
      <c r="BS3" s="386"/>
      <c r="BT3" s="386"/>
      <c r="BU3" s="387"/>
      <c r="BV3" s="385" t="s">
        <v>88</v>
      </c>
      <c r="BW3" s="386"/>
      <c r="BX3" s="386"/>
      <c r="BY3" s="386"/>
      <c r="BZ3" s="386"/>
      <c r="CA3" s="386"/>
      <c r="CB3" s="386"/>
      <c r="CC3" s="387"/>
      <c r="CD3" s="422" t="s">
        <v>1</v>
      </c>
      <c r="CE3" s="423"/>
      <c r="CF3" s="423"/>
      <c r="CG3" s="423"/>
      <c r="CH3" s="423"/>
      <c r="CI3" s="423"/>
      <c r="CJ3" s="423"/>
      <c r="CK3" s="423"/>
      <c r="CL3" s="423"/>
      <c r="CM3" s="423"/>
      <c r="CN3" s="423"/>
      <c r="CO3" s="423"/>
      <c r="CP3" s="423"/>
      <c r="CQ3" s="423"/>
      <c r="CR3" s="423"/>
      <c r="CS3" s="424"/>
      <c r="CT3" s="385" t="s">
        <v>89</v>
      </c>
      <c r="CU3" s="386"/>
      <c r="CV3" s="386"/>
      <c r="CW3" s="386"/>
      <c r="CX3" s="386"/>
      <c r="CY3" s="386"/>
      <c r="CZ3" s="386"/>
      <c r="DA3" s="387"/>
      <c r="DB3" s="385" t="s">
        <v>90</v>
      </c>
      <c r="DC3" s="386"/>
      <c r="DD3" s="386"/>
      <c r="DE3" s="386"/>
      <c r="DF3" s="386"/>
      <c r="DG3" s="386"/>
      <c r="DH3" s="386"/>
      <c r="DI3" s="387"/>
      <c r="DJ3" s="185"/>
      <c r="DK3" s="185"/>
      <c r="DL3" s="185"/>
      <c r="DM3" s="185"/>
      <c r="DN3" s="185"/>
      <c r="DO3" s="185"/>
    </row>
    <row r="4" spans="1:119" ht="18.75" customHeight="1" x14ac:dyDescent="0.15">
      <c r="A4" s="186"/>
      <c r="B4" s="404"/>
      <c r="C4" s="405"/>
      <c r="D4" s="405"/>
      <c r="E4" s="406"/>
      <c r="F4" s="406"/>
      <c r="G4" s="406"/>
      <c r="H4" s="406"/>
      <c r="I4" s="406"/>
      <c r="J4" s="406"/>
      <c r="K4" s="406"/>
      <c r="L4" s="406"/>
      <c r="M4" s="406"/>
      <c r="N4" s="406"/>
      <c r="O4" s="406"/>
      <c r="P4" s="406"/>
      <c r="Q4" s="406"/>
      <c r="R4" s="412"/>
      <c r="S4" s="412"/>
      <c r="T4" s="412"/>
      <c r="U4" s="412"/>
      <c r="V4" s="413"/>
      <c r="W4" s="416"/>
      <c r="X4" s="417"/>
      <c r="Y4" s="417"/>
      <c r="Z4" s="417"/>
      <c r="AA4" s="417"/>
      <c r="AB4" s="405"/>
      <c r="AC4" s="412"/>
      <c r="AD4" s="417"/>
      <c r="AE4" s="417"/>
      <c r="AF4" s="417"/>
      <c r="AG4" s="417"/>
      <c r="AH4" s="417"/>
      <c r="AI4" s="417"/>
      <c r="AJ4" s="417"/>
      <c r="AK4" s="417"/>
      <c r="AL4" s="420"/>
      <c r="AM4" s="418"/>
      <c r="AN4" s="419"/>
      <c r="AO4" s="419"/>
      <c r="AP4" s="419"/>
      <c r="AQ4" s="419"/>
      <c r="AR4" s="419"/>
      <c r="AS4" s="419"/>
      <c r="AT4" s="419"/>
      <c r="AU4" s="419"/>
      <c r="AV4" s="419"/>
      <c r="AW4" s="419"/>
      <c r="AX4" s="421"/>
      <c r="AY4" s="388" t="s">
        <v>91</v>
      </c>
      <c r="AZ4" s="389"/>
      <c r="BA4" s="389"/>
      <c r="BB4" s="389"/>
      <c r="BC4" s="389"/>
      <c r="BD4" s="389"/>
      <c r="BE4" s="389"/>
      <c r="BF4" s="389"/>
      <c r="BG4" s="389"/>
      <c r="BH4" s="389"/>
      <c r="BI4" s="389"/>
      <c r="BJ4" s="389"/>
      <c r="BK4" s="389"/>
      <c r="BL4" s="389"/>
      <c r="BM4" s="390"/>
      <c r="BN4" s="391">
        <v>3726702</v>
      </c>
      <c r="BO4" s="392"/>
      <c r="BP4" s="392"/>
      <c r="BQ4" s="392"/>
      <c r="BR4" s="392"/>
      <c r="BS4" s="392"/>
      <c r="BT4" s="392"/>
      <c r="BU4" s="393"/>
      <c r="BV4" s="391">
        <v>3649974</v>
      </c>
      <c r="BW4" s="392"/>
      <c r="BX4" s="392"/>
      <c r="BY4" s="392"/>
      <c r="BZ4" s="392"/>
      <c r="CA4" s="392"/>
      <c r="CB4" s="392"/>
      <c r="CC4" s="393"/>
      <c r="CD4" s="394" t="s">
        <v>92</v>
      </c>
      <c r="CE4" s="395"/>
      <c r="CF4" s="395"/>
      <c r="CG4" s="395"/>
      <c r="CH4" s="395"/>
      <c r="CI4" s="395"/>
      <c r="CJ4" s="395"/>
      <c r="CK4" s="395"/>
      <c r="CL4" s="395"/>
      <c r="CM4" s="395"/>
      <c r="CN4" s="395"/>
      <c r="CO4" s="395"/>
      <c r="CP4" s="395"/>
      <c r="CQ4" s="395"/>
      <c r="CR4" s="395"/>
      <c r="CS4" s="396"/>
      <c r="CT4" s="397">
        <v>2.9</v>
      </c>
      <c r="CU4" s="398"/>
      <c r="CV4" s="398"/>
      <c r="CW4" s="398"/>
      <c r="CX4" s="398"/>
      <c r="CY4" s="398"/>
      <c r="CZ4" s="398"/>
      <c r="DA4" s="399"/>
      <c r="DB4" s="397">
        <v>0.7</v>
      </c>
      <c r="DC4" s="398"/>
      <c r="DD4" s="398"/>
      <c r="DE4" s="398"/>
      <c r="DF4" s="398"/>
      <c r="DG4" s="398"/>
      <c r="DH4" s="398"/>
      <c r="DI4" s="399"/>
      <c r="DJ4" s="185"/>
      <c r="DK4" s="185"/>
      <c r="DL4" s="185"/>
      <c r="DM4" s="185"/>
      <c r="DN4" s="185"/>
      <c r="DO4" s="185"/>
    </row>
    <row r="5" spans="1:119" ht="18.75" customHeight="1" x14ac:dyDescent="0.15">
      <c r="A5" s="186"/>
      <c r="B5" s="407"/>
      <c r="C5" s="408"/>
      <c r="D5" s="408"/>
      <c r="E5" s="409"/>
      <c r="F5" s="409"/>
      <c r="G5" s="409"/>
      <c r="H5" s="409"/>
      <c r="I5" s="409"/>
      <c r="J5" s="409"/>
      <c r="K5" s="409"/>
      <c r="L5" s="409"/>
      <c r="M5" s="409"/>
      <c r="N5" s="409"/>
      <c r="O5" s="409"/>
      <c r="P5" s="409"/>
      <c r="Q5" s="409"/>
      <c r="R5" s="414"/>
      <c r="S5" s="414"/>
      <c r="T5" s="414"/>
      <c r="U5" s="414"/>
      <c r="V5" s="415"/>
      <c r="W5" s="418"/>
      <c r="X5" s="419"/>
      <c r="Y5" s="419"/>
      <c r="Z5" s="419"/>
      <c r="AA5" s="419"/>
      <c r="AB5" s="408"/>
      <c r="AC5" s="414"/>
      <c r="AD5" s="419"/>
      <c r="AE5" s="419"/>
      <c r="AF5" s="419"/>
      <c r="AG5" s="419"/>
      <c r="AH5" s="419"/>
      <c r="AI5" s="419"/>
      <c r="AJ5" s="419"/>
      <c r="AK5" s="419"/>
      <c r="AL5" s="421"/>
      <c r="AM5" s="457" t="s">
        <v>93</v>
      </c>
      <c r="AN5" s="458"/>
      <c r="AO5" s="458"/>
      <c r="AP5" s="458"/>
      <c r="AQ5" s="458"/>
      <c r="AR5" s="458"/>
      <c r="AS5" s="458"/>
      <c r="AT5" s="459"/>
      <c r="AU5" s="460" t="s">
        <v>94</v>
      </c>
      <c r="AV5" s="461"/>
      <c r="AW5" s="461"/>
      <c r="AX5" s="461"/>
      <c r="AY5" s="462" t="s">
        <v>95</v>
      </c>
      <c r="AZ5" s="463"/>
      <c r="BA5" s="463"/>
      <c r="BB5" s="463"/>
      <c r="BC5" s="463"/>
      <c r="BD5" s="463"/>
      <c r="BE5" s="463"/>
      <c r="BF5" s="463"/>
      <c r="BG5" s="463"/>
      <c r="BH5" s="463"/>
      <c r="BI5" s="463"/>
      <c r="BJ5" s="463"/>
      <c r="BK5" s="463"/>
      <c r="BL5" s="463"/>
      <c r="BM5" s="464"/>
      <c r="BN5" s="428">
        <v>3669048</v>
      </c>
      <c r="BO5" s="429"/>
      <c r="BP5" s="429"/>
      <c r="BQ5" s="429"/>
      <c r="BR5" s="429"/>
      <c r="BS5" s="429"/>
      <c r="BT5" s="429"/>
      <c r="BU5" s="430"/>
      <c r="BV5" s="428">
        <v>3635565</v>
      </c>
      <c r="BW5" s="429"/>
      <c r="BX5" s="429"/>
      <c r="BY5" s="429"/>
      <c r="BZ5" s="429"/>
      <c r="CA5" s="429"/>
      <c r="CB5" s="429"/>
      <c r="CC5" s="430"/>
      <c r="CD5" s="431" t="s">
        <v>96</v>
      </c>
      <c r="CE5" s="432"/>
      <c r="CF5" s="432"/>
      <c r="CG5" s="432"/>
      <c r="CH5" s="432"/>
      <c r="CI5" s="432"/>
      <c r="CJ5" s="432"/>
      <c r="CK5" s="432"/>
      <c r="CL5" s="432"/>
      <c r="CM5" s="432"/>
      <c r="CN5" s="432"/>
      <c r="CO5" s="432"/>
      <c r="CP5" s="432"/>
      <c r="CQ5" s="432"/>
      <c r="CR5" s="432"/>
      <c r="CS5" s="433"/>
      <c r="CT5" s="425">
        <v>81.8</v>
      </c>
      <c r="CU5" s="426"/>
      <c r="CV5" s="426"/>
      <c r="CW5" s="426"/>
      <c r="CX5" s="426"/>
      <c r="CY5" s="426"/>
      <c r="CZ5" s="426"/>
      <c r="DA5" s="427"/>
      <c r="DB5" s="425">
        <v>84.2</v>
      </c>
      <c r="DC5" s="426"/>
      <c r="DD5" s="426"/>
      <c r="DE5" s="426"/>
      <c r="DF5" s="426"/>
      <c r="DG5" s="426"/>
      <c r="DH5" s="426"/>
      <c r="DI5" s="427"/>
      <c r="DJ5" s="185"/>
      <c r="DK5" s="185"/>
      <c r="DL5" s="185"/>
      <c r="DM5" s="185"/>
      <c r="DN5" s="185"/>
      <c r="DO5" s="185"/>
    </row>
    <row r="6" spans="1:119" ht="18.75" customHeight="1" x14ac:dyDescent="0.15">
      <c r="A6" s="186"/>
      <c r="B6" s="434" t="s">
        <v>97</v>
      </c>
      <c r="C6" s="435"/>
      <c r="D6" s="435"/>
      <c r="E6" s="436"/>
      <c r="F6" s="436"/>
      <c r="G6" s="436"/>
      <c r="H6" s="436"/>
      <c r="I6" s="436"/>
      <c r="J6" s="436"/>
      <c r="K6" s="436"/>
      <c r="L6" s="436" t="s">
        <v>98</v>
      </c>
      <c r="M6" s="436"/>
      <c r="N6" s="436"/>
      <c r="O6" s="436"/>
      <c r="P6" s="436"/>
      <c r="Q6" s="436"/>
      <c r="R6" s="440"/>
      <c r="S6" s="440"/>
      <c r="T6" s="440"/>
      <c r="U6" s="440"/>
      <c r="V6" s="441"/>
      <c r="W6" s="444" t="s">
        <v>99</v>
      </c>
      <c r="X6" s="445"/>
      <c r="Y6" s="445"/>
      <c r="Z6" s="445"/>
      <c r="AA6" s="445"/>
      <c r="AB6" s="435"/>
      <c r="AC6" s="448" t="s">
        <v>100</v>
      </c>
      <c r="AD6" s="449"/>
      <c r="AE6" s="449"/>
      <c r="AF6" s="449"/>
      <c r="AG6" s="449"/>
      <c r="AH6" s="449"/>
      <c r="AI6" s="449"/>
      <c r="AJ6" s="449"/>
      <c r="AK6" s="449"/>
      <c r="AL6" s="450"/>
      <c r="AM6" s="457" t="s">
        <v>101</v>
      </c>
      <c r="AN6" s="458"/>
      <c r="AO6" s="458"/>
      <c r="AP6" s="458"/>
      <c r="AQ6" s="458"/>
      <c r="AR6" s="458"/>
      <c r="AS6" s="458"/>
      <c r="AT6" s="459"/>
      <c r="AU6" s="460" t="s">
        <v>94</v>
      </c>
      <c r="AV6" s="461"/>
      <c r="AW6" s="461"/>
      <c r="AX6" s="461"/>
      <c r="AY6" s="462" t="s">
        <v>102</v>
      </c>
      <c r="AZ6" s="463"/>
      <c r="BA6" s="463"/>
      <c r="BB6" s="463"/>
      <c r="BC6" s="463"/>
      <c r="BD6" s="463"/>
      <c r="BE6" s="463"/>
      <c r="BF6" s="463"/>
      <c r="BG6" s="463"/>
      <c r="BH6" s="463"/>
      <c r="BI6" s="463"/>
      <c r="BJ6" s="463"/>
      <c r="BK6" s="463"/>
      <c r="BL6" s="463"/>
      <c r="BM6" s="464"/>
      <c r="BN6" s="428">
        <v>57654</v>
      </c>
      <c r="BO6" s="429"/>
      <c r="BP6" s="429"/>
      <c r="BQ6" s="429"/>
      <c r="BR6" s="429"/>
      <c r="BS6" s="429"/>
      <c r="BT6" s="429"/>
      <c r="BU6" s="430"/>
      <c r="BV6" s="428">
        <v>14409</v>
      </c>
      <c r="BW6" s="429"/>
      <c r="BX6" s="429"/>
      <c r="BY6" s="429"/>
      <c r="BZ6" s="429"/>
      <c r="CA6" s="429"/>
      <c r="CB6" s="429"/>
      <c r="CC6" s="430"/>
      <c r="CD6" s="431" t="s">
        <v>103</v>
      </c>
      <c r="CE6" s="432"/>
      <c r="CF6" s="432"/>
      <c r="CG6" s="432"/>
      <c r="CH6" s="432"/>
      <c r="CI6" s="432"/>
      <c r="CJ6" s="432"/>
      <c r="CK6" s="432"/>
      <c r="CL6" s="432"/>
      <c r="CM6" s="432"/>
      <c r="CN6" s="432"/>
      <c r="CO6" s="432"/>
      <c r="CP6" s="432"/>
      <c r="CQ6" s="432"/>
      <c r="CR6" s="432"/>
      <c r="CS6" s="433"/>
      <c r="CT6" s="465">
        <v>85.1</v>
      </c>
      <c r="CU6" s="466"/>
      <c r="CV6" s="466"/>
      <c r="CW6" s="466"/>
      <c r="CX6" s="466"/>
      <c r="CY6" s="466"/>
      <c r="CZ6" s="466"/>
      <c r="DA6" s="467"/>
      <c r="DB6" s="465">
        <v>87.6</v>
      </c>
      <c r="DC6" s="466"/>
      <c r="DD6" s="466"/>
      <c r="DE6" s="466"/>
      <c r="DF6" s="466"/>
      <c r="DG6" s="466"/>
      <c r="DH6" s="466"/>
      <c r="DI6" s="467"/>
      <c r="DJ6" s="185"/>
      <c r="DK6" s="185"/>
      <c r="DL6" s="185"/>
      <c r="DM6" s="185"/>
      <c r="DN6" s="185"/>
      <c r="DO6" s="185"/>
    </row>
    <row r="7" spans="1:119" ht="18.75" customHeight="1" x14ac:dyDescent="0.15">
      <c r="A7" s="186"/>
      <c r="B7" s="404"/>
      <c r="C7" s="405"/>
      <c r="D7" s="405"/>
      <c r="E7" s="406"/>
      <c r="F7" s="406"/>
      <c r="G7" s="406"/>
      <c r="H7" s="406"/>
      <c r="I7" s="406"/>
      <c r="J7" s="406"/>
      <c r="K7" s="406"/>
      <c r="L7" s="406"/>
      <c r="M7" s="406"/>
      <c r="N7" s="406"/>
      <c r="O7" s="406"/>
      <c r="P7" s="406"/>
      <c r="Q7" s="406"/>
      <c r="R7" s="412"/>
      <c r="S7" s="412"/>
      <c r="T7" s="412"/>
      <c r="U7" s="412"/>
      <c r="V7" s="413"/>
      <c r="W7" s="416"/>
      <c r="X7" s="417"/>
      <c r="Y7" s="417"/>
      <c r="Z7" s="417"/>
      <c r="AA7" s="417"/>
      <c r="AB7" s="405"/>
      <c r="AC7" s="451"/>
      <c r="AD7" s="452"/>
      <c r="AE7" s="452"/>
      <c r="AF7" s="452"/>
      <c r="AG7" s="452"/>
      <c r="AH7" s="452"/>
      <c r="AI7" s="452"/>
      <c r="AJ7" s="452"/>
      <c r="AK7" s="452"/>
      <c r="AL7" s="453"/>
      <c r="AM7" s="457" t="s">
        <v>104</v>
      </c>
      <c r="AN7" s="458"/>
      <c r="AO7" s="458"/>
      <c r="AP7" s="458"/>
      <c r="AQ7" s="458"/>
      <c r="AR7" s="458"/>
      <c r="AS7" s="458"/>
      <c r="AT7" s="459"/>
      <c r="AU7" s="460" t="s">
        <v>105</v>
      </c>
      <c r="AV7" s="461"/>
      <c r="AW7" s="461"/>
      <c r="AX7" s="461"/>
      <c r="AY7" s="462" t="s">
        <v>106</v>
      </c>
      <c r="AZ7" s="463"/>
      <c r="BA7" s="463"/>
      <c r="BB7" s="463"/>
      <c r="BC7" s="463"/>
      <c r="BD7" s="463"/>
      <c r="BE7" s="463"/>
      <c r="BF7" s="463"/>
      <c r="BG7" s="463"/>
      <c r="BH7" s="463"/>
      <c r="BI7" s="463"/>
      <c r="BJ7" s="463"/>
      <c r="BK7" s="463"/>
      <c r="BL7" s="463"/>
      <c r="BM7" s="464"/>
      <c r="BN7" s="428">
        <v>0</v>
      </c>
      <c r="BO7" s="429"/>
      <c r="BP7" s="429"/>
      <c r="BQ7" s="429"/>
      <c r="BR7" s="429"/>
      <c r="BS7" s="429"/>
      <c r="BT7" s="429"/>
      <c r="BU7" s="430"/>
      <c r="BV7" s="428">
        <v>0</v>
      </c>
      <c r="BW7" s="429"/>
      <c r="BX7" s="429"/>
      <c r="BY7" s="429"/>
      <c r="BZ7" s="429"/>
      <c r="CA7" s="429"/>
      <c r="CB7" s="429"/>
      <c r="CC7" s="430"/>
      <c r="CD7" s="431" t="s">
        <v>107</v>
      </c>
      <c r="CE7" s="432"/>
      <c r="CF7" s="432"/>
      <c r="CG7" s="432"/>
      <c r="CH7" s="432"/>
      <c r="CI7" s="432"/>
      <c r="CJ7" s="432"/>
      <c r="CK7" s="432"/>
      <c r="CL7" s="432"/>
      <c r="CM7" s="432"/>
      <c r="CN7" s="432"/>
      <c r="CO7" s="432"/>
      <c r="CP7" s="432"/>
      <c r="CQ7" s="432"/>
      <c r="CR7" s="432"/>
      <c r="CS7" s="433"/>
      <c r="CT7" s="428">
        <v>1969842</v>
      </c>
      <c r="CU7" s="429"/>
      <c r="CV7" s="429"/>
      <c r="CW7" s="429"/>
      <c r="CX7" s="429"/>
      <c r="CY7" s="429"/>
      <c r="CZ7" s="429"/>
      <c r="DA7" s="430"/>
      <c r="DB7" s="428">
        <v>2057606</v>
      </c>
      <c r="DC7" s="429"/>
      <c r="DD7" s="429"/>
      <c r="DE7" s="429"/>
      <c r="DF7" s="429"/>
      <c r="DG7" s="429"/>
      <c r="DH7" s="429"/>
      <c r="DI7" s="430"/>
      <c r="DJ7" s="185"/>
      <c r="DK7" s="185"/>
      <c r="DL7" s="185"/>
      <c r="DM7" s="185"/>
      <c r="DN7" s="185"/>
      <c r="DO7" s="185"/>
    </row>
    <row r="8" spans="1:119" ht="18.75" customHeight="1" thickBot="1" x14ac:dyDescent="0.2">
      <c r="A8" s="186"/>
      <c r="B8" s="437"/>
      <c r="C8" s="438"/>
      <c r="D8" s="438"/>
      <c r="E8" s="439"/>
      <c r="F8" s="439"/>
      <c r="G8" s="439"/>
      <c r="H8" s="439"/>
      <c r="I8" s="439"/>
      <c r="J8" s="439"/>
      <c r="K8" s="439"/>
      <c r="L8" s="439"/>
      <c r="M8" s="439"/>
      <c r="N8" s="439"/>
      <c r="O8" s="439"/>
      <c r="P8" s="439"/>
      <c r="Q8" s="439"/>
      <c r="R8" s="442"/>
      <c r="S8" s="442"/>
      <c r="T8" s="442"/>
      <c r="U8" s="442"/>
      <c r="V8" s="443"/>
      <c r="W8" s="446"/>
      <c r="X8" s="447"/>
      <c r="Y8" s="447"/>
      <c r="Z8" s="447"/>
      <c r="AA8" s="447"/>
      <c r="AB8" s="438"/>
      <c r="AC8" s="454"/>
      <c r="AD8" s="455"/>
      <c r="AE8" s="455"/>
      <c r="AF8" s="455"/>
      <c r="AG8" s="455"/>
      <c r="AH8" s="455"/>
      <c r="AI8" s="455"/>
      <c r="AJ8" s="455"/>
      <c r="AK8" s="455"/>
      <c r="AL8" s="456"/>
      <c r="AM8" s="457" t="s">
        <v>108</v>
      </c>
      <c r="AN8" s="458"/>
      <c r="AO8" s="458"/>
      <c r="AP8" s="458"/>
      <c r="AQ8" s="458"/>
      <c r="AR8" s="458"/>
      <c r="AS8" s="458"/>
      <c r="AT8" s="459"/>
      <c r="AU8" s="460" t="s">
        <v>109</v>
      </c>
      <c r="AV8" s="461"/>
      <c r="AW8" s="461"/>
      <c r="AX8" s="461"/>
      <c r="AY8" s="462" t="s">
        <v>110</v>
      </c>
      <c r="AZ8" s="463"/>
      <c r="BA8" s="463"/>
      <c r="BB8" s="463"/>
      <c r="BC8" s="463"/>
      <c r="BD8" s="463"/>
      <c r="BE8" s="463"/>
      <c r="BF8" s="463"/>
      <c r="BG8" s="463"/>
      <c r="BH8" s="463"/>
      <c r="BI8" s="463"/>
      <c r="BJ8" s="463"/>
      <c r="BK8" s="463"/>
      <c r="BL8" s="463"/>
      <c r="BM8" s="464"/>
      <c r="BN8" s="428">
        <v>57654</v>
      </c>
      <c r="BO8" s="429"/>
      <c r="BP8" s="429"/>
      <c r="BQ8" s="429"/>
      <c r="BR8" s="429"/>
      <c r="BS8" s="429"/>
      <c r="BT8" s="429"/>
      <c r="BU8" s="430"/>
      <c r="BV8" s="428">
        <v>14409</v>
      </c>
      <c r="BW8" s="429"/>
      <c r="BX8" s="429"/>
      <c r="BY8" s="429"/>
      <c r="BZ8" s="429"/>
      <c r="CA8" s="429"/>
      <c r="CB8" s="429"/>
      <c r="CC8" s="430"/>
      <c r="CD8" s="431" t="s">
        <v>111</v>
      </c>
      <c r="CE8" s="432"/>
      <c r="CF8" s="432"/>
      <c r="CG8" s="432"/>
      <c r="CH8" s="432"/>
      <c r="CI8" s="432"/>
      <c r="CJ8" s="432"/>
      <c r="CK8" s="432"/>
      <c r="CL8" s="432"/>
      <c r="CM8" s="432"/>
      <c r="CN8" s="432"/>
      <c r="CO8" s="432"/>
      <c r="CP8" s="432"/>
      <c r="CQ8" s="432"/>
      <c r="CR8" s="432"/>
      <c r="CS8" s="433"/>
      <c r="CT8" s="468">
        <v>0.16</v>
      </c>
      <c r="CU8" s="469"/>
      <c r="CV8" s="469"/>
      <c r="CW8" s="469"/>
      <c r="CX8" s="469"/>
      <c r="CY8" s="469"/>
      <c r="CZ8" s="469"/>
      <c r="DA8" s="470"/>
      <c r="DB8" s="468">
        <v>0.16</v>
      </c>
      <c r="DC8" s="469"/>
      <c r="DD8" s="469"/>
      <c r="DE8" s="469"/>
      <c r="DF8" s="469"/>
      <c r="DG8" s="469"/>
      <c r="DH8" s="469"/>
      <c r="DI8" s="470"/>
      <c r="DJ8" s="185"/>
      <c r="DK8" s="185"/>
      <c r="DL8" s="185"/>
      <c r="DM8" s="185"/>
      <c r="DN8" s="185"/>
      <c r="DO8" s="185"/>
    </row>
    <row r="9" spans="1:119" ht="18.75" customHeight="1" thickBot="1" x14ac:dyDescent="0.2">
      <c r="A9" s="186"/>
      <c r="B9" s="422" t="s">
        <v>112</v>
      </c>
      <c r="C9" s="423"/>
      <c r="D9" s="423"/>
      <c r="E9" s="423"/>
      <c r="F9" s="423"/>
      <c r="G9" s="423"/>
      <c r="H9" s="423"/>
      <c r="I9" s="423"/>
      <c r="J9" s="423"/>
      <c r="K9" s="471"/>
      <c r="L9" s="472" t="s">
        <v>113</v>
      </c>
      <c r="M9" s="473"/>
      <c r="N9" s="473"/>
      <c r="O9" s="473"/>
      <c r="P9" s="473"/>
      <c r="Q9" s="474"/>
      <c r="R9" s="475">
        <v>3091</v>
      </c>
      <c r="S9" s="476"/>
      <c r="T9" s="476"/>
      <c r="U9" s="476"/>
      <c r="V9" s="477"/>
      <c r="W9" s="385" t="s">
        <v>114</v>
      </c>
      <c r="X9" s="386"/>
      <c r="Y9" s="386"/>
      <c r="Z9" s="386"/>
      <c r="AA9" s="386"/>
      <c r="AB9" s="386"/>
      <c r="AC9" s="386"/>
      <c r="AD9" s="386"/>
      <c r="AE9" s="386"/>
      <c r="AF9" s="386"/>
      <c r="AG9" s="386"/>
      <c r="AH9" s="386"/>
      <c r="AI9" s="386"/>
      <c r="AJ9" s="386"/>
      <c r="AK9" s="386"/>
      <c r="AL9" s="387"/>
      <c r="AM9" s="457" t="s">
        <v>115</v>
      </c>
      <c r="AN9" s="458"/>
      <c r="AO9" s="458"/>
      <c r="AP9" s="458"/>
      <c r="AQ9" s="458"/>
      <c r="AR9" s="458"/>
      <c r="AS9" s="458"/>
      <c r="AT9" s="459"/>
      <c r="AU9" s="460" t="s">
        <v>109</v>
      </c>
      <c r="AV9" s="461"/>
      <c r="AW9" s="461"/>
      <c r="AX9" s="461"/>
      <c r="AY9" s="462" t="s">
        <v>116</v>
      </c>
      <c r="AZ9" s="463"/>
      <c r="BA9" s="463"/>
      <c r="BB9" s="463"/>
      <c r="BC9" s="463"/>
      <c r="BD9" s="463"/>
      <c r="BE9" s="463"/>
      <c r="BF9" s="463"/>
      <c r="BG9" s="463"/>
      <c r="BH9" s="463"/>
      <c r="BI9" s="463"/>
      <c r="BJ9" s="463"/>
      <c r="BK9" s="463"/>
      <c r="BL9" s="463"/>
      <c r="BM9" s="464"/>
      <c r="BN9" s="428">
        <v>43245</v>
      </c>
      <c r="BO9" s="429"/>
      <c r="BP9" s="429"/>
      <c r="BQ9" s="429"/>
      <c r="BR9" s="429"/>
      <c r="BS9" s="429"/>
      <c r="BT9" s="429"/>
      <c r="BU9" s="430"/>
      <c r="BV9" s="428">
        <v>-36471</v>
      </c>
      <c r="BW9" s="429"/>
      <c r="BX9" s="429"/>
      <c r="BY9" s="429"/>
      <c r="BZ9" s="429"/>
      <c r="CA9" s="429"/>
      <c r="CB9" s="429"/>
      <c r="CC9" s="430"/>
      <c r="CD9" s="431" t="s">
        <v>117</v>
      </c>
      <c r="CE9" s="432"/>
      <c r="CF9" s="432"/>
      <c r="CG9" s="432"/>
      <c r="CH9" s="432"/>
      <c r="CI9" s="432"/>
      <c r="CJ9" s="432"/>
      <c r="CK9" s="432"/>
      <c r="CL9" s="432"/>
      <c r="CM9" s="432"/>
      <c r="CN9" s="432"/>
      <c r="CO9" s="432"/>
      <c r="CP9" s="432"/>
      <c r="CQ9" s="432"/>
      <c r="CR9" s="432"/>
      <c r="CS9" s="433"/>
      <c r="CT9" s="425">
        <v>19</v>
      </c>
      <c r="CU9" s="426"/>
      <c r="CV9" s="426"/>
      <c r="CW9" s="426"/>
      <c r="CX9" s="426"/>
      <c r="CY9" s="426"/>
      <c r="CZ9" s="426"/>
      <c r="DA9" s="427"/>
      <c r="DB9" s="425">
        <v>20.100000000000001</v>
      </c>
      <c r="DC9" s="426"/>
      <c r="DD9" s="426"/>
      <c r="DE9" s="426"/>
      <c r="DF9" s="426"/>
      <c r="DG9" s="426"/>
      <c r="DH9" s="426"/>
      <c r="DI9" s="427"/>
      <c r="DJ9" s="185"/>
      <c r="DK9" s="185"/>
      <c r="DL9" s="185"/>
      <c r="DM9" s="185"/>
      <c r="DN9" s="185"/>
      <c r="DO9" s="185"/>
    </row>
    <row r="10" spans="1:119" ht="18.75" customHeight="1" thickBot="1" x14ac:dyDescent="0.2">
      <c r="A10" s="186"/>
      <c r="B10" s="422"/>
      <c r="C10" s="423"/>
      <c r="D10" s="423"/>
      <c r="E10" s="423"/>
      <c r="F10" s="423"/>
      <c r="G10" s="423"/>
      <c r="H10" s="423"/>
      <c r="I10" s="423"/>
      <c r="J10" s="423"/>
      <c r="K10" s="471"/>
      <c r="L10" s="478" t="s">
        <v>118</v>
      </c>
      <c r="M10" s="458"/>
      <c r="N10" s="458"/>
      <c r="O10" s="458"/>
      <c r="P10" s="458"/>
      <c r="Q10" s="459"/>
      <c r="R10" s="479">
        <v>3462</v>
      </c>
      <c r="S10" s="480"/>
      <c r="T10" s="480"/>
      <c r="U10" s="480"/>
      <c r="V10" s="481"/>
      <c r="W10" s="416"/>
      <c r="X10" s="417"/>
      <c r="Y10" s="417"/>
      <c r="Z10" s="417"/>
      <c r="AA10" s="417"/>
      <c r="AB10" s="417"/>
      <c r="AC10" s="417"/>
      <c r="AD10" s="417"/>
      <c r="AE10" s="417"/>
      <c r="AF10" s="417"/>
      <c r="AG10" s="417"/>
      <c r="AH10" s="417"/>
      <c r="AI10" s="417"/>
      <c r="AJ10" s="417"/>
      <c r="AK10" s="417"/>
      <c r="AL10" s="420"/>
      <c r="AM10" s="457" t="s">
        <v>119</v>
      </c>
      <c r="AN10" s="458"/>
      <c r="AO10" s="458"/>
      <c r="AP10" s="458"/>
      <c r="AQ10" s="458"/>
      <c r="AR10" s="458"/>
      <c r="AS10" s="458"/>
      <c r="AT10" s="459"/>
      <c r="AU10" s="460" t="s">
        <v>120</v>
      </c>
      <c r="AV10" s="461"/>
      <c r="AW10" s="461"/>
      <c r="AX10" s="461"/>
      <c r="AY10" s="462" t="s">
        <v>121</v>
      </c>
      <c r="AZ10" s="463"/>
      <c r="BA10" s="463"/>
      <c r="BB10" s="463"/>
      <c r="BC10" s="463"/>
      <c r="BD10" s="463"/>
      <c r="BE10" s="463"/>
      <c r="BF10" s="463"/>
      <c r="BG10" s="463"/>
      <c r="BH10" s="463"/>
      <c r="BI10" s="463"/>
      <c r="BJ10" s="463"/>
      <c r="BK10" s="463"/>
      <c r="BL10" s="463"/>
      <c r="BM10" s="464"/>
      <c r="BN10" s="428">
        <v>318</v>
      </c>
      <c r="BO10" s="429"/>
      <c r="BP10" s="429"/>
      <c r="BQ10" s="429"/>
      <c r="BR10" s="429"/>
      <c r="BS10" s="429"/>
      <c r="BT10" s="429"/>
      <c r="BU10" s="430"/>
      <c r="BV10" s="428">
        <v>336</v>
      </c>
      <c r="BW10" s="429"/>
      <c r="BX10" s="429"/>
      <c r="BY10" s="429"/>
      <c r="BZ10" s="429"/>
      <c r="CA10" s="429"/>
      <c r="CB10" s="429"/>
      <c r="CC10" s="430"/>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22"/>
      <c r="C11" s="423"/>
      <c r="D11" s="423"/>
      <c r="E11" s="423"/>
      <c r="F11" s="423"/>
      <c r="G11" s="423"/>
      <c r="H11" s="423"/>
      <c r="I11" s="423"/>
      <c r="J11" s="423"/>
      <c r="K11" s="471"/>
      <c r="L11" s="482" t="s">
        <v>123</v>
      </c>
      <c r="M11" s="483"/>
      <c r="N11" s="483"/>
      <c r="O11" s="483"/>
      <c r="P11" s="483"/>
      <c r="Q11" s="484"/>
      <c r="R11" s="485" t="s">
        <v>124</v>
      </c>
      <c r="S11" s="486"/>
      <c r="T11" s="486"/>
      <c r="U11" s="486"/>
      <c r="V11" s="487"/>
      <c r="W11" s="416"/>
      <c r="X11" s="417"/>
      <c r="Y11" s="417"/>
      <c r="Z11" s="417"/>
      <c r="AA11" s="417"/>
      <c r="AB11" s="417"/>
      <c r="AC11" s="417"/>
      <c r="AD11" s="417"/>
      <c r="AE11" s="417"/>
      <c r="AF11" s="417"/>
      <c r="AG11" s="417"/>
      <c r="AH11" s="417"/>
      <c r="AI11" s="417"/>
      <c r="AJ11" s="417"/>
      <c r="AK11" s="417"/>
      <c r="AL11" s="420"/>
      <c r="AM11" s="457" t="s">
        <v>125</v>
      </c>
      <c r="AN11" s="458"/>
      <c r="AO11" s="458"/>
      <c r="AP11" s="458"/>
      <c r="AQ11" s="458"/>
      <c r="AR11" s="458"/>
      <c r="AS11" s="458"/>
      <c r="AT11" s="459"/>
      <c r="AU11" s="460" t="s">
        <v>109</v>
      </c>
      <c r="AV11" s="461"/>
      <c r="AW11" s="461"/>
      <c r="AX11" s="461"/>
      <c r="AY11" s="462" t="s">
        <v>126</v>
      </c>
      <c r="AZ11" s="463"/>
      <c r="BA11" s="463"/>
      <c r="BB11" s="463"/>
      <c r="BC11" s="463"/>
      <c r="BD11" s="463"/>
      <c r="BE11" s="463"/>
      <c r="BF11" s="463"/>
      <c r="BG11" s="463"/>
      <c r="BH11" s="463"/>
      <c r="BI11" s="463"/>
      <c r="BJ11" s="463"/>
      <c r="BK11" s="463"/>
      <c r="BL11" s="463"/>
      <c r="BM11" s="464"/>
      <c r="BN11" s="428">
        <v>0</v>
      </c>
      <c r="BO11" s="429"/>
      <c r="BP11" s="429"/>
      <c r="BQ11" s="429"/>
      <c r="BR11" s="429"/>
      <c r="BS11" s="429"/>
      <c r="BT11" s="429"/>
      <c r="BU11" s="430"/>
      <c r="BV11" s="428">
        <v>0</v>
      </c>
      <c r="BW11" s="429"/>
      <c r="BX11" s="429"/>
      <c r="BY11" s="429"/>
      <c r="BZ11" s="429"/>
      <c r="CA11" s="429"/>
      <c r="CB11" s="429"/>
      <c r="CC11" s="430"/>
      <c r="CD11" s="431" t="s">
        <v>127</v>
      </c>
      <c r="CE11" s="432"/>
      <c r="CF11" s="432"/>
      <c r="CG11" s="432"/>
      <c r="CH11" s="432"/>
      <c r="CI11" s="432"/>
      <c r="CJ11" s="432"/>
      <c r="CK11" s="432"/>
      <c r="CL11" s="432"/>
      <c r="CM11" s="432"/>
      <c r="CN11" s="432"/>
      <c r="CO11" s="432"/>
      <c r="CP11" s="432"/>
      <c r="CQ11" s="432"/>
      <c r="CR11" s="432"/>
      <c r="CS11" s="433"/>
      <c r="CT11" s="468" t="s">
        <v>128</v>
      </c>
      <c r="CU11" s="469"/>
      <c r="CV11" s="469"/>
      <c r="CW11" s="469"/>
      <c r="CX11" s="469"/>
      <c r="CY11" s="469"/>
      <c r="CZ11" s="469"/>
      <c r="DA11" s="470"/>
      <c r="DB11" s="468" t="s">
        <v>128</v>
      </c>
      <c r="DC11" s="469"/>
      <c r="DD11" s="469"/>
      <c r="DE11" s="469"/>
      <c r="DF11" s="469"/>
      <c r="DG11" s="469"/>
      <c r="DH11" s="469"/>
      <c r="DI11" s="470"/>
      <c r="DJ11" s="185"/>
      <c r="DK11" s="185"/>
      <c r="DL11" s="185"/>
      <c r="DM11" s="185"/>
      <c r="DN11" s="185"/>
      <c r="DO11" s="185"/>
    </row>
    <row r="12" spans="1:119" ht="18.75" customHeight="1" x14ac:dyDescent="0.15">
      <c r="A12" s="186"/>
      <c r="B12" s="488" t="s">
        <v>129</v>
      </c>
      <c r="C12" s="489"/>
      <c r="D12" s="489"/>
      <c r="E12" s="489"/>
      <c r="F12" s="489"/>
      <c r="G12" s="489"/>
      <c r="H12" s="489"/>
      <c r="I12" s="489"/>
      <c r="J12" s="489"/>
      <c r="K12" s="490"/>
      <c r="L12" s="497" t="s">
        <v>130</v>
      </c>
      <c r="M12" s="498"/>
      <c r="N12" s="498"/>
      <c r="O12" s="498"/>
      <c r="P12" s="498"/>
      <c r="Q12" s="499"/>
      <c r="R12" s="500">
        <v>2976</v>
      </c>
      <c r="S12" s="501"/>
      <c r="T12" s="501"/>
      <c r="U12" s="501"/>
      <c r="V12" s="502"/>
      <c r="W12" s="503" t="s">
        <v>1</v>
      </c>
      <c r="X12" s="461"/>
      <c r="Y12" s="461"/>
      <c r="Z12" s="461"/>
      <c r="AA12" s="461"/>
      <c r="AB12" s="504"/>
      <c r="AC12" s="460" t="s">
        <v>131</v>
      </c>
      <c r="AD12" s="461"/>
      <c r="AE12" s="461"/>
      <c r="AF12" s="461"/>
      <c r="AG12" s="504"/>
      <c r="AH12" s="460" t="s">
        <v>132</v>
      </c>
      <c r="AI12" s="461"/>
      <c r="AJ12" s="461"/>
      <c r="AK12" s="461"/>
      <c r="AL12" s="505"/>
      <c r="AM12" s="457" t="s">
        <v>133</v>
      </c>
      <c r="AN12" s="458"/>
      <c r="AO12" s="458"/>
      <c r="AP12" s="458"/>
      <c r="AQ12" s="458"/>
      <c r="AR12" s="458"/>
      <c r="AS12" s="458"/>
      <c r="AT12" s="459"/>
      <c r="AU12" s="460" t="s">
        <v>120</v>
      </c>
      <c r="AV12" s="461"/>
      <c r="AW12" s="461"/>
      <c r="AX12" s="461"/>
      <c r="AY12" s="462" t="s">
        <v>134</v>
      </c>
      <c r="AZ12" s="463"/>
      <c r="BA12" s="463"/>
      <c r="BB12" s="463"/>
      <c r="BC12" s="463"/>
      <c r="BD12" s="463"/>
      <c r="BE12" s="463"/>
      <c r="BF12" s="463"/>
      <c r="BG12" s="463"/>
      <c r="BH12" s="463"/>
      <c r="BI12" s="463"/>
      <c r="BJ12" s="463"/>
      <c r="BK12" s="463"/>
      <c r="BL12" s="463"/>
      <c r="BM12" s="464"/>
      <c r="BN12" s="428">
        <v>33329</v>
      </c>
      <c r="BO12" s="429"/>
      <c r="BP12" s="429"/>
      <c r="BQ12" s="429"/>
      <c r="BR12" s="429"/>
      <c r="BS12" s="429"/>
      <c r="BT12" s="429"/>
      <c r="BU12" s="430"/>
      <c r="BV12" s="428">
        <v>83592</v>
      </c>
      <c r="BW12" s="429"/>
      <c r="BX12" s="429"/>
      <c r="BY12" s="429"/>
      <c r="BZ12" s="429"/>
      <c r="CA12" s="429"/>
      <c r="CB12" s="429"/>
      <c r="CC12" s="430"/>
      <c r="CD12" s="431" t="s">
        <v>135</v>
      </c>
      <c r="CE12" s="432"/>
      <c r="CF12" s="432"/>
      <c r="CG12" s="432"/>
      <c r="CH12" s="432"/>
      <c r="CI12" s="432"/>
      <c r="CJ12" s="432"/>
      <c r="CK12" s="432"/>
      <c r="CL12" s="432"/>
      <c r="CM12" s="432"/>
      <c r="CN12" s="432"/>
      <c r="CO12" s="432"/>
      <c r="CP12" s="432"/>
      <c r="CQ12" s="432"/>
      <c r="CR12" s="432"/>
      <c r="CS12" s="433"/>
      <c r="CT12" s="468" t="s">
        <v>136</v>
      </c>
      <c r="CU12" s="469"/>
      <c r="CV12" s="469"/>
      <c r="CW12" s="469"/>
      <c r="CX12" s="469"/>
      <c r="CY12" s="469"/>
      <c r="CZ12" s="469"/>
      <c r="DA12" s="470"/>
      <c r="DB12" s="468" t="s">
        <v>128</v>
      </c>
      <c r="DC12" s="469"/>
      <c r="DD12" s="469"/>
      <c r="DE12" s="469"/>
      <c r="DF12" s="469"/>
      <c r="DG12" s="469"/>
      <c r="DH12" s="469"/>
      <c r="DI12" s="470"/>
      <c r="DJ12" s="185"/>
      <c r="DK12" s="185"/>
      <c r="DL12" s="185"/>
      <c r="DM12" s="185"/>
      <c r="DN12" s="185"/>
      <c r="DO12" s="185"/>
    </row>
    <row r="13" spans="1:119" ht="18.75" customHeight="1" x14ac:dyDescent="0.15">
      <c r="A13" s="186"/>
      <c r="B13" s="491"/>
      <c r="C13" s="492"/>
      <c r="D13" s="492"/>
      <c r="E13" s="492"/>
      <c r="F13" s="492"/>
      <c r="G13" s="492"/>
      <c r="H13" s="492"/>
      <c r="I13" s="492"/>
      <c r="J13" s="492"/>
      <c r="K13" s="493"/>
      <c r="L13" s="196"/>
      <c r="M13" s="516" t="s">
        <v>137</v>
      </c>
      <c r="N13" s="517"/>
      <c r="O13" s="517"/>
      <c r="P13" s="517"/>
      <c r="Q13" s="518"/>
      <c r="R13" s="509">
        <v>2938</v>
      </c>
      <c r="S13" s="510"/>
      <c r="T13" s="510"/>
      <c r="U13" s="510"/>
      <c r="V13" s="511"/>
      <c r="W13" s="444" t="s">
        <v>138</v>
      </c>
      <c r="X13" s="445"/>
      <c r="Y13" s="445"/>
      <c r="Z13" s="445"/>
      <c r="AA13" s="445"/>
      <c r="AB13" s="435"/>
      <c r="AC13" s="479">
        <v>527</v>
      </c>
      <c r="AD13" s="480"/>
      <c r="AE13" s="480"/>
      <c r="AF13" s="480"/>
      <c r="AG13" s="519"/>
      <c r="AH13" s="479">
        <v>543</v>
      </c>
      <c r="AI13" s="480"/>
      <c r="AJ13" s="480"/>
      <c r="AK13" s="480"/>
      <c r="AL13" s="481"/>
      <c r="AM13" s="457" t="s">
        <v>139</v>
      </c>
      <c r="AN13" s="458"/>
      <c r="AO13" s="458"/>
      <c r="AP13" s="458"/>
      <c r="AQ13" s="458"/>
      <c r="AR13" s="458"/>
      <c r="AS13" s="458"/>
      <c r="AT13" s="459"/>
      <c r="AU13" s="460" t="s">
        <v>140</v>
      </c>
      <c r="AV13" s="461"/>
      <c r="AW13" s="461"/>
      <c r="AX13" s="461"/>
      <c r="AY13" s="462" t="s">
        <v>141</v>
      </c>
      <c r="AZ13" s="463"/>
      <c r="BA13" s="463"/>
      <c r="BB13" s="463"/>
      <c r="BC13" s="463"/>
      <c r="BD13" s="463"/>
      <c r="BE13" s="463"/>
      <c r="BF13" s="463"/>
      <c r="BG13" s="463"/>
      <c r="BH13" s="463"/>
      <c r="BI13" s="463"/>
      <c r="BJ13" s="463"/>
      <c r="BK13" s="463"/>
      <c r="BL13" s="463"/>
      <c r="BM13" s="464"/>
      <c r="BN13" s="428">
        <v>10234</v>
      </c>
      <c r="BO13" s="429"/>
      <c r="BP13" s="429"/>
      <c r="BQ13" s="429"/>
      <c r="BR13" s="429"/>
      <c r="BS13" s="429"/>
      <c r="BT13" s="429"/>
      <c r="BU13" s="430"/>
      <c r="BV13" s="428">
        <v>-119727</v>
      </c>
      <c r="BW13" s="429"/>
      <c r="BX13" s="429"/>
      <c r="BY13" s="429"/>
      <c r="BZ13" s="429"/>
      <c r="CA13" s="429"/>
      <c r="CB13" s="429"/>
      <c r="CC13" s="430"/>
      <c r="CD13" s="431" t="s">
        <v>142</v>
      </c>
      <c r="CE13" s="432"/>
      <c r="CF13" s="432"/>
      <c r="CG13" s="432"/>
      <c r="CH13" s="432"/>
      <c r="CI13" s="432"/>
      <c r="CJ13" s="432"/>
      <c r="CK13" s="432"/>
      <c r="CL13" s="432"/>
      <c r="CM13" s="432"/>
      <c r="CN13" s="432"/>
      <c r="CO13" s="432"/>
      <c r="CP13" s="432"/>
      <c r="CQ13" s="432"/>
      <c r="CR13" s="432"/>
      <c r="CS13" s="433"/>
      <c r="CT13" s="425">
        <v>10.199999999999999</v>
      </c>
      <c r="CU13" s="426"/>
      <c r="CV13" s="426"/>
      <c r="CW13" s="426"/>
      <c r="CX13" s="426"/>
      <c r="CY13" s="426"/>
      <c r="CZ13" s="426"/>
      <c r="DA13" s="427"/>
      <c r="DB13" s="425">
        <v>10.8</v>
      </c>
      <c r="DC13" s="426"/>
      <c r="DD13" s="426"/>
      <c r="DE13" s="426"/>
      <c r="DF13" s="426"/>
      <c r="DG13" s="426"/>
      <c r="DH13" s="426"/>
      <c r="DI13" s="427"/>
      <c r="DJ13" s="185"/>
      <c r="DK13" s="185"/>
      <c r="DL13" s="185"/>
      <c r="DM13" s="185"/>
      <c r="DN13" s="185"/>
      <c r="DO13" s="185"/>
    </row>
    <row r="14" spans="1:119" ht="18.75" customHeight="1" thickBot="1" x14ac:dyDescent="0.2">
      <c r="A14" s="186"/>
      <c r="B14" s="491"/>
      <c r="C14" s="492"/>
      <c r="D14" s="492"/>
      <c r="E14" s="492"/>
      <c r="F14" s="492"/>
      <c r="G14" s="492"/>
      <c r="H14" s="492"/>
      <c r="I14" s="492"/>
      <c r="J14" s="492"/>
      <c r="K14" s="493"/>
      <c r="L14" s="506" t="s">
        <v>143</v>
      </c>
      <c r="M14" s="507"/>
      <c r="N14" s="507"/>
      <c r="O14" s="507"/>
      <c r="P14" s="507"/>
      <c r="Q14" s="508"/>
      <c r="R14" s="509">
        <v>3020</v>
      </c>
      <c r="S14" s="510"/>
      <c r="T14" s="510"/>
      <c r="U14" s="510"/>
      <c r="V14" s="511"/>
      <c r="W14" s="418"/>
      <c r="X14" s="419"/>
      <c r="Y14" s="419"/>
      <c r="Z14" s="419"/>
      <c r="AA14" s="419"/>
      <c r="AB14" s="408"/>
      <c r="AC14" s="512">
        <v>35.9</v>
      </c>
      <c r="AD14" s="513"/>
      <c r="AE14" s="513"/>
      <c r="AF14" s="513"/>
      <c r="AG14" s="514"/>
      <c r="AH14" s="512">
        <v>34.700000000000003</v>
      </c>
      <c r="AI14" s="513"/>
      <c r="AJ14" s="513"/>
      <c r="AK14" s="513"/>
      <c r="AL14" s="515"/>
      <c r="AM14" s="457"/>
      <c r="AN14" s="458"/>
      <c r="AO14" s="458"/>
      <c r="AP14" s="458"/>
      <c r="AQ14" s="458"/>
      <c r="AR14" s="458"/>
      <c r="AS14" s="458"/>
      <c r="AT14" s="459"/>
      <c r="AU14" s="460"/>
      <c r="AV14" s="461"/>
      <c r="AW14" s="461"/>
      <c r="AX14" s="461"/>
      <c r="AY14" s="462"/>
      <c r="AZ14" s="463"/>
      <c r="BA14" s="463"/>
      <c r="BB14" s="463"/>
      <c r="BC14" s="463"/>
      <c r="BD14" s="463"/>
      <c r="BE14" s="463"/>
      <c r="BF14" s="463"/>
      <c r="BG14" s="463"/>
      <c r="BH14" s="463"/>
      <c r="BI14" s="463"/>
      <c r="BJ14" s="463"/>
      <c r="BK14" s="463"/>
      <c r="BL14" s="463"/>
      <c r="BM14" s="464"/>
      <c r="BN14" s="428"/>
      <c r="BO14" s="429"/>
      <c r="BP14" s="429"/>
      <c r="BQ14" s="429"/>
      <c r="BR14" s="429"/>
      <c r="BS14" s="429"/>
      <c r="BT14" s="429"/>
      <c r="BU14" s="430"/>
      <c r="BV14" s="428"/>
      <c r="BW14" s="429"/>
      <c r="BX14" s="429"/>
      <c r="BY14" s="429"/>
      <c r="BZ14" s="429"/>
      <c r="CA14" s="429"/>
      <c r="CB14" s="429"/>
      <c r="CC14" s="430"/>
      <c r="CD14" s="520" t="s">
        <v>144</v>
      </c>
      <c r="CE14" s="521"/>
      <c r="CF14" s="521"/>
      <c r="CG14" s="521"/>
      <c r="CH14" s="521"/>
      <c r="CI14" s="521"/>
      <c r="CJ14" s="521"/>
      <c r="CK14" s="521"/>
      <c r="CL14" s="521"/>
      <c r="CM14" s="521"/>
      <c r="CN14" s="521"/>
      <c r="CO14" s="521"/>
      <c r="CP14" s="521"/>
      <c r="CQ14" s="521"/>
      <c r="CR14" s="521"/>
      <c r="CS14" s="522"/>
      <c r="CT14" s="523">
        <v>2.1</v>
      </c>
      <c r="CU14" s="524"/>
      <c r="CV14" s="524"/>
      <c r="CW14" s="524"/>
      <c r="CX14" s="524"/>
      <c r="CY14" s="524"/>
      <c r="CZ14" s="524"/>
      <c r="DA14" s="525"/>
      <c r="DB14" s="523">
        <v>9.1</v>
      </c>
      <c r="DC14" s="524"/>
      <c r="DD14" s="524"/>
      <c r="DE14" s="524"/>
      <c r="DF14" s="524"/>
      <c r="DG14" s="524"/>
      <c r="DH14" s="524"/>
      <c r="DI14" s="525"/>
      <c r="DJ14" s="185"/>
      <c r="DK14" s="185"/>
      <c r="DL14" s="185"/>
      <c r="DM14" s="185"/>
      <c r="DN14" s="185"/>
      <c r="DO14" s="185"/>
    </row>
    <row r="15" spans="1:119" ht="18.75" customHeight="1" x14ac:dyDescent="0.15">
      <c r="A15" s="186"/>
      <c r="B15" s="491"/>
      <c r="C15" s="492"/>
      <c r="D15" s="492"/>
      <c r="E15" s="492"/>
      <c r="F15" s="492"/>
      <c r="G15" s="492"/>
      <c r="H15" s="492"/>
      <c r="I15" s="492"/>
      <c r="J15" s="492"/>
      <c r="K15" s="493"/>
      <c r="L15" s="196"/>
      <c r="M15" s="516" t="s">
        <v>137</v>
      </c>
      <c r="N15" s="517"/>
      <c r="O15" s="517"/>
      <c r="P15" s="517"/>
      <c r="Q15" s="518"/>
      <c r="R15" s="509">
        <v>2996</v>
      </c>
      <c r="S15" s="510"/>
      <c r="T15" s="510"/>
      <c r="U15" s="510"/>
      <c r="V15" s="511"/>
      <c r="W15" s="444" t="s">
        <v>145</v>
      </c>
      <c r="X15" s="445"/>
      <c r="Y15" s="445"/>
      <c r="Z15" s="445"/>
      <c r="AA15" s="445"/>
      <c r="AB15" s="435"/>
      <c r="AC15" s="479">
        <v>263</v>
      </c>
      <c r="AD15" s="480"/>
      <c r="AE15" s="480"/>
      <c r="AF15" s="480"/>
      <c r="AG15" s="519"/>
      <c r="AH15" s="479">
        <v>287</v>
      </c>
      <c r="AI15" s="480"/>
      <c r="AJ15" s="480"/>
      <c r="AK15" s="480"/>
      <c r="AL15" s="481"/>
      <c r="AM15" s="457"/>
      <c r="AN15" s="458"/>
      <c r="AO15" s="458"/>
      <c r="AP15" s="458"/>
      <c r="AQ15" s="458"/>
      <c r="AR15" s="458"/>
      <c r="AS15" s="458"/>
      <c r="AT15" s="459"/>
      <c r="AU15" s="460"/>
      <c r="AV15" s="461"/>
      <c r="AW15" s="461"/>
      <c r="AX15" s="461"/>
      <c r="AY15" s="388" t="s">
        <v>146</v>
      </c>
      <c r="AZ15" s="389"/>
      <c r="BA15" s="389"/>
      <c r="BB15" s="389"/>
      <c r="BC15" s="389"/>
      <c r="BD15" s="389"/>
      <c r="BE15" s="389"/>
      <c r="BF15" s="389"/>
      <c r="BG15" s="389"/>
      <c r="BH15" s="389"/>
      <c r="BI15" s="389"/>
      <c r="BJ15" s="389"/>
      <c r="BK15" s="389"/>
      <c r="BL15" s="389"/>
      <c r="BM15" s="390"/>
      <c r="BN15" s="391">
        <v>317045</v>
      </c>
      <c r="BO15" s="392"/>
      <c r="BP15" s="392"/>
      <c r="BQ15" s="392"/>
      <c r="BR15" s="392"/>
      <c r="BS15" s="392"/>
      <c r="BT15" s="392"/>
      <c r="BU15" s="393"/>
      <c r="BV15" s="391">
        <v>308408</v>
      </c>
      <c r="BW15" s="392"/>
      <c r="BX15" s="392"/>
      <c r="BY15" s="392"/>
      <c r="BZ15" s="392"/>
      <c r="CA15" s="392"/>
      <c r="CB15" s="392"/>
      <c r="CC15" s="393"/>
      <c r="CD15" s="526" t="s">
        <v>147</v>
      </c>
      <c r="CE15" s="527"/>
      <c r="CF15" s="527"/>
      <c r="CG15" s="527"/>
      <c r="CH15" s="527"/>
      <c r="CI15" s="527"/>
      <c r="CJ15" s="527"/>
      <c r="CK15" s="527"/>
      <c r="CL15" s="527"/>
      <c r="CM15" s="527"/>
      <c r="CN15" s="527"/>
      <c r="CO15" s="527"/>
      <c r="CP15" s="527"/>
      <c r="CQ15" s="527"/>
      <c r="CR15" s="527"/>
      <c r="CS15" s="528"/>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491"/>
      <c r="C16" s="492"/>
      <c r="D16" s="492"/>
      <c r="E16" s="492"/>
      <c r="F16" s="492"/>
      <c r="G16" s="492"/>
      <c r="H16" s="492"/>
      <c r="I16" s="492"/>
      <c r="J16" s="492"/>
      <c r="K16" s="493"/>
      <c r="L16" s="506" t="s">
        <v>148</v>
      </c>
      <c r="M16" s="537"/>
      <c r="N16" s="537"/>
      <c r="O16" s="537"/>
      <c r="P16" s="537"/>
      <c r="Q16" s="538"/>
      <c r="R16" s="529" t="s">
        <v>149</v>
      </c>
      <c r="S16" s="530"/>
      <c r="T16" s="530"/>
      <c r="U16" s="530"/>
      <c r="V16" s="531"/>
      <c r="W16" s="418"/>
      <c r="X16" s="419"/>
      <c r="Y16" s="419"/>
      <c r="Z16" s="419"/>
      <c r="AA16" s="419"/>
      <c r="AB16" s="408"/>
      <c r="AC16" s="512">
        <v>17.899999999999999</v>
      </c>
      <c r="AD16" s="513"/>
      <c r="AE16" s="513"/>
      <c r="AF16" s="513"/>
      <c r="AG16" s="514"/>
      <c r="AH16" s="512">
        <v>18.3</v>
      </c>
      <c r="AI16" s="513"/>
      <c r="AJ16" s="513"/>
      <c r="AK16" s="513"/>
      <c r="AL16" s="515"/>
      <c r="AM16" s="457"/>
      <c r="AN16" s="458"/>
      <c r="AO16" s="458"/>
      <c r="AP16" s="458"/>
      <c r="AQ16" s="458"/>
      <c r="AR16" s="458"/>
      <c r="AS16" s="458"/>
      <c r="AT16" s="459"/>
      <c r="AU16" s="460"/>
      <c r="AV16" s="461"/>
      <c r="AW16" s="461"/>
      <c r="AX16" s="461"/>
      <c r="AY16" s="462" t="s">
        <v>150</v>
      </c>
      <c r="AZ16" s="463"/>
      <c r="BA16" s="463"/>
      <c r="BB16" s="463"/>
      <c r="BC16" s="463"/>
      <c r="BD16" s="463"/>
      <c r="BE16" s="463"/>
      <c r="BF16" s="463"/>
      <c r="BG16" s="463"/>
      <c r="BH16" s="463"/>
      <c r="BI16" s="463"/>
      <c r="BJ16" s="463"/>
      <c r="BK16" s="463"/>
      <c r="BL16" s="463"/>
      <c r="BM16" s="464"/>
      <c r="BN16" s="428">
        <v>1817327</v>
      </c>
      <c r="BO16" s="429"/>
      <c r="BP16" s="429"/>
      <c r="BQ16" s="429"/>
      <c r="BR16" s="429"/>
      <c r="BS16" s="429"/>
      <c r="BT16" s="429"/>
      <c r="BU16" s="430"/>
      <c r="BV16" s="428">
        <v>1901085</v>
      </c>
      <c r="BW16" s="429"/>
      <c r="BX16" s="429"/>
      <c r="BY16" s="429"/>
      <c r="BZ16" s="429"/>
      <c r="CA16" s="429"/>
      <c r="CB16" s="429"/>
      <c r="CC16" s="430"/>
      <c r="CD16" s="200"/>
      <c r="CE16" s="535"/>
      <c r="CF16" s="535"/>
      <c r="CG16" s="535"/>
      <c r="CH16" s="535"/>
      <c r="CI16" s="535"/>
      <c r="CJ16" s="535"/>
      <c r="CK16" s="535"/>
      <c r="CL16" s="535"/>
      <c r="CM16" s="535"/>
      <c r="CN16" s="535"/>
      <c r="CO16" s="535"/>
      <c r="CP16" s="535"/>
      <c r="CQ16" s="535"/>
      <c r="CR16" s="535"/>
      <c r="CS16" s="536"/>
      <c r="CT16" s="425"/>
      <c r="CU16" s="426"/>
      <c r="CV16" s="426"/>
      <c r="CW16" s="426"/>
      <c r="CX16" s="426"/>
      <c r="CY16" s="426"/>
      <c r="CZ16" s="426"/>
      <c r="DA16" s="427"/>
      <c r="DB16" s="425"/>
      <c r="DC16" s="426"/>
      <c r="DD16" s="426"/>
      <c r="DE16" s="426"/>
      <c r="DF16" s="426"/>
      <c r="DG16" s="426"/>
      <c r="DH16" s="426"/>
      <c r="DI16" s="427"/>
      <c r="DJ16" s="185"/>
      <c r="DK16" s="185"/>
      <c r="DL16" s="185"/>
      <c r="DM16" s="185"/>
      <c r="DN16" s="185"/>
      <c r="DO16" s="185"/>
    </row>
    <row r="17" spans="1:119" ht="18.75" customHeight="1" thickBot="1" x14ac:dyDescent="0.2">
      <c r="A17" s="186"/>
      <c r="B17" s="494"/>
      <c r="C17" s="495"/>
      <c r="D17" s="495"/>
      <c r="E17" s="495"/>
      <c r="F17" s="495"/>
      <c r="G17" s="495"/>
      <c r="H17" s="495"/>
      <c r="I17" s="495"/>
      <c r="J17" s="495"/>
      <c r="K17" s="496"/>
      <c r="L17" s="201"/>
      <c r="M17" s="532" t="s">
        <v>151</v>
      </c>
      <c r="N17" s="533"/>
      <c r="O17" s="533"/>
      <c r="P17" s="533"/>
      <c r="Q17" s="534"/>
      <c r="R17" s="529" t="s">
        <v>152</v>
      </c>
      <c r="S17" s="530"/>
      <c r="T17" s="530"/>
      <c r="U17" s="530"/>
      <c r="V17" s="531"/>
      <c r="W17" s="444" t="s">
        <v>153</v>
      </c>
      <c r="X17" s="445"/>
      <c r="Y17" s="445"/>
      <c r="Z17" s="445"/>
      <c r="AA17" s="445"/>
      <c r="AB17" s="435"/>
      <c r="AC17" s="479">
        <v>680</v>
      </c>
      <c r="AD17" s="480"/>
      <c r="AE17" s="480"/>
      <c r="AF17" s="480"/>
      <c r="AG17" s="519"/>
      <c r="AH17" s="479">
        <v>735</v>
      </c>
      <c r="AI17" s="480"/>
      <c r="AJ17" s="480"/>
      <c r="AK17" s="480"/>
      <c r="AL17" s="481"/>
      <c r="AM17" s="457"/>
      <c r="AN17" s="458"/>
      <c r="AO17" s="458"/>
      <c r="AP17" s="458"/>
      <c r="AQ17" s="458"/>
      <c r="AR17" s="458"/>
      <c r="AS17" s="458"/>
      <c r="AT17" s="459"/>
      <c r="AU17" s="460"/>
      <c r="AV17" s="461"/>
      <c r="AW17" s="461"/>
      <c r="AX17" s="461"/>
      <c r="AY17" s="462" t="s">
        <v>154</v>
      </c>
      <c r="AZ17" s="463"/>
      <c r="BA17" s="463"/>
      <c r="BB17" s="463"/>
      <c r="BC17" s="463"/>
      <c r="BD17" s="463"/>
      <c r="BE17" s="463"/>
      <c r="BF17" s="463"/>
      <c r="BG17" s="463"/>
      <c r="BH17" s="463"/>
      <c r="BI17" s="463"/>
      <c r="BJ17" s="463"/>
      <c r="BK17" s="463"/>
      <c r="BL17" s="463"/>
      <c r="BM17" s="464"/>
      <c r="BN17" s="428">
        <v>391892</v>
      </c>
      <c r="BO17" s="429"/>
      <c r="BP17" s="429"/>
      <c r="BQ17" s="429"/>
      <c r="BR17" s="429"/>
      <c r="BS17" s="429"/>
      <c r="BT17" s="429"/>
      <c r="BU17" s="430"/>
      <c r="BV17" s="428">
        <v>385797</v>
      </c>
      <c r="BW17" s="429"/>
      <c r="BX17" s="429"/>
      <c r="BY17" s="429"/>
      <c r="BZ17" s="429"/>
      <c r="CA17" s="429"/>
      <c r="CB17" s="429"/>
      <c r="CC17" s="430"/>
      <c r="CD17" s="200"/>
      <c r="CE17" s="535"/>
      <c r="CF17" s="535"/>
      <c r="CG17" s="535"/>
      <c r="CH17" s="535"/>
      <c r="CI17" s="535"/>
      <c r="CJ17" s="535"/>
      <c r="CK17" s="535"/>
      <c r="CL17" s="535"/>
      <c r="CM17" s="535"/>
      <c r="CN17" s="535"/>
      <c r="CO17" s="535"/>
      <c r="CP17" s="535"/>
      <c r="CQ17" s="535"/>
      <c r="CR17" s="535"/>
      <c r="CS17" s="536"/>
      <c r="CT17" s="425"/>
      <c r="CU17" s="426"/>
      <c r="CV17" s="426"/>
      <c r="CW17" s="426"/>
      <c r="CX17" s="426"/>
      <c r="CY17" s="426"/>
      <c r="CZ17" s="426"/>
      <c r="DA17" s="427"/>
      <c r="DB17" s="425"/>
      <c r="DC17" s="426"/>
      <c r="DD17" s="426"/>
      <c r="DE17" s="426"/>
      <c r="DF17" s="426"/>
      <c r="DG17" s="426"/>
      <c r="DH17" s="426"/>
      <c r="DI17" s="427"/>
      <c r="DJ17" s="185"/>
      <c r="DK17" s="185"/>
      <c r="DL17" s="185"/>
      <c r="DM17" s="185"/>
      <c r="DN17" s="185"/>
      <c r="DO17" s="185"/>
    </row>
    <row r="18" spans="1:119" ht="18.75" customHeight="1" thickBot="1" x14ac:dyDescent="0.2">
      <c r="A18" s="186"/>
      <c r="B18" s="539" t="s">
        <v>155</v>
      </c>
      <c r="C18" s="471"/>
      <c r="D18" s="471"/>
      <c r="E18" s="540"/>
      <c r="F18" s="540"/>
      <c r="G18" s="540"/>
      <c r="H18" s="540"/>
      <c r="I18" s="540"/>
      <c r="J18" s="540"/>
      <c r="K18" s="540"/>
      <c r="L18" s="541">
        <v>48.64</v>
      </c>
      <c r="M18" s="541"/>
      <c r="N18" s="541"/>
      <c r="O18" s="541"/>
      <c r="P18" s="541"/>
      <c r="Q18" s="541"/>
      <c r="R18" s="542"/>
      <c r="S18" s="542"/>
      <c r="T18" s="542"/>
      <c r="U18" s="542"/>
      <c r="V18" s="543"/>
      <c r="W18" s="446"/>
      <c r="X18" s="447"/>
      <c r="Y18" s="447"/>
      <c r="Z18" s="447"/>
      <c r="AA18" s="447"/>
      <c r="AB18" s="438"/>
      <c r="AC18" s="544">
        <v>46.3</v>
      </c>
      <c r="AD18" s="545"/>
      <c r="AE18" s="545"/>
      <c r="AF18" s="545"/>
      <c r="AG18" s="546"/>
      <c r="AH18" s="544">
        <v>47</v>
      </c>
      <c r="AI18" s="545"/>
      <c r="AJ18" s="545"/>
      <c r="AK18" s="545"/>
      <c r="AL18" s="547"/>
      <c r="AM18" s="457"/>
      <c r="AN18" s="458"/>
      <c r="AO18" s="458"/>
      <c r="AP18" s="458"/>
      <c r="AQ18" s="458"/>
      <c r="AR18" s="458"/>
      <c r="AS18" s="458"/>
      <c r="AT18" s="459"/>
      <c r="AU18" s="460"/>
      <c r="AV18" s="461"/>
      <c r="AW18" s="461"/>
      <c r="AX18" s="461"/>
      <c r="AY18" s="462" t="s">
        <v>156</v>
      </c>
      <c r="AZ18" s="463"/>
      <c r="BA18" s="463"/>
      <c r="BB18" s="463"/>
      <c r="BC18" s="463"/>
      <c r="BD18" s="463"/>
      <c r="BE18" s="463"/>
      <c r="BF18" s="463"/>
      <c r="BG18" s="463"/>
      <c r="BH18" s="463"/>
      <c r="BI18" s="463"/>
      <c r="BJ18" s="463"/>
      <c r="BK18" s="463"/>
      <c r="BL18" s="463"/>
      <c r="BM18" s="464"/>
      <c r="BN18" s="428">
        <v>1643609</v>
      </c>
      <c r="BO18" s="429"/>
      <c r="BP18" s="429"/>
      <c r="BQ18" s="429"/>
      <c r="BR18" s="429"/>
      <c r="BS18" s="429"/>
      <c r="BT18" s="429"/>
      <c r="BU18" s="430"/>
      <c r="BV18" s="428">
        <v>1755674</v>
      </c>
      <c r="BW18" s="429"/>
      <c r="BX18" s="429"/>
      <c r="BY18" s="429"/>
      <c r="BZ18" s="429"/>
      <c r="CA18" s="429"/>
      <c r="CB18" s="429"/>
      <c r="CC18" s="430"/>
      <c r="CD18" s="200"/>
      <c r="CE18" s="535"/>
      <c r="CF18" s="535"/>
      <c r="CG18" s="535"/>
      <c r="CH18" s="535"/>
      <c r="CI18" s="535"/>
      <c r="CJ18" s="535"/>
      <c r="CK18" s="535"/>
      <c r="CL18" s="535"/>
      <c r="CM18" s="535"/>
      <c r="CN18" s="535"/>
      <c r="CO18" s="535"/>
      <c r="CP18" s="535"/>
      <c r="CQ18" s="535"/>
      <c r="CR18" s="535"/>
      <c r="CS18" s="536"/>
      <c r="CT18" s="425"/>
      <c r="CU18" s="426"/>
      <c r="CV18" s="426"/>
      <c r="CW18" s="426"/>
      <c r="CX18" s="426"/>
      <c r="CY18" s="426"/>
      <c r="CZ18" s="426"/>
      <c r="DA18" s="427"/>
      <c r="DB18" s="425"/>
      <c r="DC18" s="426"/>
      <c r="DD18" s="426"/>
      <c r="DE18" s="426"/>
      <c r="DF18" s="426"/>
      <c r="DG18" s="426"/>
      <c r="DH18" s="426"/>
      <c r="DI18" s="427"/>
      <c r="DJ18" s="185"/>
      <c r="DK18" s="185"/>
      <c r="DL18" s="185"/>
      <c r="DM18" s="185"/>
      <c r="DN18" s="185"/>
      <c r="DO18" s="185"/>
    </row>
    <row r="19" spans="1:119" ht="18.75" customHeight="1" thickBot="1" x14ac:dyDescent="0.2">
      <c r="A19" s="186"/>
      <c r="B19" s="539" t="s">
        <v>157</v>
      </c>
      <c r="C19" s="471"/>
      <c r="D19" s="471"/>
      <c r="E19" s="540"/>
      <c r="F19" s="540"/>
      <c r="G19" s="540"/>
      <c r="H19" s="540"/>
      <c r="I19" s="540"/>
      <c r="J19" s="540"/>
      <c r="K19" s="540"/>
      <c r="L19" s="548">
        <v>64</v>
      </c>
      <c r="M19" s="548"/>
      <c r="N19" s="548"/>
      <c r="O19" s="548"/>
      <c r="P19" s="548"/>
      <c r="Q19" s="548"/>
      <c r="R19" s="549"/>
      <c r="S19" s="549"/>
      <c r="T19" s="549"/>
      <c r="U19" s="549"/>
      <c r="V19" s="550"/>
      <c r="W19" s="385"/>
      <c r="X19" s="386"/>
      <c r="Y19" s="386"/>
      <c r="Z19" s="386"/>
      <c r="AA19" s="386"/>
      <c r="AB19" s="386"/>
      <c r="AC19" s="557"/>
      <c r="AD19" s="557"/>
      <c r="AE19" s="557"/>
      <c r="AF19" s="557"/>
      <c r="AG19" s="557"/>
      <c r="AH19" s="557"/>
      <c r="AI19" s="557"/>
      <c r="AJ19" s="557"/>
      <c r="AK19" s="557"/>
      <c r="AL19" s="558"/>
      <c r="AM19" s="457"/>
      <c r="AN19" s="458"/>
      <c r="AO19" s="458"/>
      <c r="AP19" s="458"/>
      <c r="AQ19" s="458"/>
      <c r="AR19" s="458"/>
      <c r="AS19" s="458"/>
      <c r="AT19" s="459"/>
      <c r="AU19" s="460"/>
      <c r="AV19" s="461"/>
      <c r="AW19" s="461"/>
      <c r="AX19" s="461"/>
      <c r="AY19" s="462" t="s">
        <v>158</v>
      </c>
      <c r="AZ19" s="463"/>
      <c r="BA19" s="463"/>
      <c r="BB19" s="463"/>
      <c r="BC19" s="463"/>
      <c r="BD19" s="463"/>
      <c r="BE19" s="463"/>
      <c r="BF19" s="463"/>
      <c r="BG19" s="463"/>
      <c r="BH19" s="463"/>
      <c r="BI19" s="463"/>
      <c r="BJ19" s="463"/>
      <c r="BK19" s="463"/>
      <c r="BL19" s="463"/>
      <c r="BM19" s="464"/>
      <c r="BN19" s="428">
        <v>2301502</v>
      </c>
      <c r="BO19" s="429"/>
      <c r="BP19" s="429"/>
      <c r="BQ19" s="429"/>
      <c r="BR19" s="429"/>
      <c r="BS19" s="429"/>
      <c r="BT19" s="429"/>
      <c r="BU19" s="430"/>
      <c r="BV19" s="428">
        <v>2402452</v>
      </c>
      <c r="BW19" s="429"/>
      <c r="BX19" s="429"/>
      <c r="BY19" s="429"/>
      <c r="BZ19" s="429"/>
      <c r="CA19" s="429"/>
      <c r="CB19" s="429"/>
      <c r="CC19" s="430"/>
      <c r="CD19" s="200"/>
      <c r="CE19" s="535"/>
      <c r="CF19" s="535"/>
      <c r="CG19" s="535"/>
      <c r="CH19" s="535"/>
      <c r="CI19" s="535"/>
      <c r="CJ19" s="535"/>
      <c r="CK19" s="535"/>
      <c r="CL19" s="535"/>
      <c r="CM19" s="535"/>
      <c r="CN19" s="535"/>
      <c r="CO19" s="535"/>
      <c r="CP19" s="535"/>
      <c r="CQ19" s="535"/>
      <c r="CR19" s="535"/>
      <c r="CS19" s="536"/>
      <c r="CT19" s="425"/>
      <c r="CU19" s="426"/>
      <c r="CV19" s="426"/>
      <c r="CW19" s="426"/>
      <c r="CX19" s="426"/>
      <c r="CY19" s="426"/>
      <c r="CZ19" s="426"/>
      <c r="DA19" s="427"/>
      <c r="DB19" s="425"/>
      <c r="DC19" s="426"/>
      <c r="DD19" s="426"/>
      <c r="DE19" s="426"/>
      <c r="DF19" s="426"/>
      <c r="DG19" s="426"/>
      <c r="DH19" s="426"/>
      <c r="DI19" s="427"/>
      <c r="DJ19" s="185"/>
      <c r="DK19" s="185"/>
      <c r="DL19" s="185"/>
      <c r="DM19" s="185"/>
      <c r="DN19" s="185"/>
      <c r="DO19" s="185"/>
    </row>
    <row r="20" spans="1:119" ht="18.75" customHeight="1" thickBot="1" x14ac:dyDescent="0.2">
      <c r="A20" s="186"/>
      <c r="B20" s="539" t="s">
        <v>159</v>
      </c>
      <c r="C20" s="471"/>
      <c r="D20" s="471"/>
      <c r="E20" s="540"/>
      <c r="F20" s="540"/>
      <c r="G20" s="540"/>
      <c r="H20" s="540"/>
      <c r="I20" s="540"/>
      <c r="J20" s="540"/>
      <c r="K20" s="540"/>
      <c r="L20" s="548">
        <v>1269</v>
      </c>
      <c r="M20" s="548"/>
      <c r="N20" s="548"/>
      <c r="O20" s="548"/>
      <c r="P20" s="548"/>
      <c r="Q20" s="548"/>
      <c r="R20" s="549"/>
      <c r="S20" s="549"/>
      <c r="T20" s="549"/>
      <c r="U20" s="549"/>
      <c r="V20" s="550"/>
      <c r="W20" s="446"/>
      <c r="X20" s="447"/>
      <c r="Y20" s="447"/>
      <c r="Z20" s="447"/>
      <c r="AA20" s="447"/>
      <c r="AB20" s="447"/>
      <c r="AC20" s="551"/>
      <c r="AD20" s="551"/>
      <c r="AE20" s="551"/>
      <c r="AF20" s="551"/>
      <c r="AG20" s="551"/>
      <c r="AH20" s="551"/>
      <c r="AI20" s="551"/>
      <c r="AJ20" s="551"/>
      <c r="AK20" s="551"/>
      <c r="AL20" s="552"/>
      <c r="AM20" s="553"/>
      <c r="AN20" s="483"/>
      <c r="AO20" s="483"/>
      <c r="AP20" s="483"/>
      <c r="AQ20" s="483"/>
      <c r="AR20" s="483"/>
      <c r="AS20" s="483"/>
      <c r="AT20" s="484"/>
      <c r="AU20" s="554"/>
      <c r="AV20" s="555"/>
      <c r="AW20" s="555"/>
      <c r="AX20" s="556"/>
      <c r="AY20" s="462"/>
      <c r="AZ20" s="463"/>
      <c r="BA20" s="463"/>
      <c r="BB20" s="463"/>
      <c r="BC20" s="463"/>
      <c r="BD20" s="463"/>
      <c r="BE20" s="463"/>
      <c r="BF20" s="463"/>
      <c r="BG20" s="463"/>
      <c r="BH20" s="463"/>
      <c r="BI20" s="463"/>
      <c r="BJ20" s="463"/>
      <c r="BK20" s="463"/>
      <c r="BL20" s="463"/>
      <c r="BM20" s="464"/>
      <c r="BN20" s="428"/>
      <c r="BO20" s="429"/>
      <c r="BP20" s="429"/>
      <c r="BQ20" s="429"/>
      <c r="BR20" s="429"/>
      <c r="BS20" s="429"/>
      <c r="BT20" s="429"/>
      <c r="BU20" s="430"/>
      <c r="BV20" s="428"/>
      <c r="BW20" s="429"/>
      <c r="BX20" s="429"/>
      <c r="BY20" s="429"/>
      <c r="BZ20" s="429"/>
      <c r="CA20" s="429"/>
      <c r="CB20" s="429"/>
      <c r="CC20" s="430"/>
      <c r="CD20" s="200"/>
      <c r="CE20" s="535"/>
      <c r="CF20" s="535"/>
      <c r="CG20" s="535"/>
      <c r="CH20" s="535"/>
      <c r="CI20" s="535"/>
      <c r="CJ20" s="535"/>
      <c r="CK20" s="535"/>
      <c r="CL20" s="535"/>
      <c r="CM20" s="535"/>
      <c r="CN20" s="535"/>
      <c r="CO20" s="535"/>
      <c r="CP20" s="535"/>
      <c r="CQ20" s="535"/>
      <c r="CR20" s="535"/>
      <c r="CS20" s="536"/>
      <c r="CT20" s="425"/>
      <c r="CU20" s="426"/>
      <c r="CV20" s="426"/>
      <c r="CW20" s="426"/>
      <c r="CX20" s="426"/>
      <c r="CY20" s="426"/>
      <c r="CZ20" s="426"/>
      <c r="DA20" s="427"/>
      <c r="DB20" s="425"/>
      <c r="DC20" s="426"/>
      <c r="DD20" s="426"/>
      <c r="DE20" s="426"/>
      <c r="DF20" s="426"/>
      <c r="DG20" s="426"/>
      <c r="DH20" s="426"/>
      <c r="DI20" s="427"/>
      <c r="DJ20" s="185"/>
      <c r="DK20" s="185"/>
      <c r="DL20" s="185"/>
      <c r="DM20" s="185"/>
      <c r="DN20" s="185"/>
      <c r="DO20" s="185"/>
    </row>
    <row r="21" spans="1:119" ht="18.75" customHeight="1" x14ac:dyDescent="0.15">
      <c r="A21" s="186"/>
      <c r="B21" s="559" t="s">
        <v>160</v>
      </c>
      <c r="C21" s="560"/>
      <c r="D21" s="560"/>
      <c r="E21" s="560"/>
      <c r="F21" s="560"/>
      <c r="G21" s="560"/>
      <c r="H21" s="560"/>
      <c r="I21" s="560"/>
      <c r="J21" s="560"/>
      <c r="K21" s="560"/>
      <c r="L21" s="560"/>
      <c r="M21" s="560"/>
      <c r="N21" s="560"/>
      <c r="O21" s="560"/>
      <c r="P21" s="560"/>
      <c r="Q21" s="560"/>
      <c r="R21" s="560"/>
      <c r="S21" s="560"/>
      <c r="T21" s="560"/>
      <c r="U21" s="560"/>
      <c r="V21" s="560"/>
      <c r="W21" s="560"/>
      <c r="X21" s="560"/>
      <c r="Y21" s="560"/>
      <c r="Z21" s="560"/>
      <c r="AA21" s="560"/>
      <c r="AB21" s="560"/>
      <c r="AC21" s="560"/>
      <c r="AD21" s="560"/>
      <c r="AE21" s="560"/>
      <c r="AF21" s="560"/>
      <c r="AG21" s="560"/>
      <c r="AH21" s="560"/>
      <c r="AI21" s="560"/>
      <c r="AJ21" s="560"/>
      <c r="AK21" s="560"/>
      <c r="AL21" s="560"/>
      <c r="AM21" s="560"/>
      <c r="AN21" s="560"/>
      <c r="AO21" s="560"/>
      <c r="AP21" s="560"/>
      <c r="AQ21" s="560"/>
      <c r="AR21" s="560"/>
      <c r="AS21" s="560"/>
      <c r="AT21" s="560"/>
      <c r="AU21" s="560"/>
      <c r="AV21" s="560"/>
      <c r="AW21" s="560"/>
      <c r="AX21" s="561"/>
      <c r="AY21" s="462"/>
      <c r="AZ21" s="463"/>
      <c r="BA21" s="463"/>
      <c r="BB21" s="463"/>
      <c r="BC21" s="463"/>
      <c r="BD21" s="463"/>
      <c r="BE21" s="463"/>
      <c r="BF21" s="463"/>
      <c r="BG21" s="463"/>
      <c r="BH21" s="463"/>
      <c r="BI21" s="463"/>
      <c r="BJ21" s="463"/>
      <c r="BK21" s="463"/>
      <c r="BL21" s="463"/>
      <c r="BM21" s="464"/>
      <c r="BN21" s="428"/>
      <c r="BO21" s="429"/>
      <c r="BP21" s="429"/>
      <c r="BQ21" s="429"/>
      <c r="BR21" s="429"/>
      <c r="BS21" s="429"/>
      <c r="BT21" s="429"/>
      <c r="BU21" s="430"/>
      <c r="BV21" s="428"/>
      <c r="BW21" s="429"/>
      <c r="BX21" s="429"/>
      <c r="BY21" s="429"/>
      <c r="BZ21" s="429"/>
      <c r="CA21" s="429"/>
      <c r="CB21" s="429"/>
      <c r="CC21" s="430"/>
      <c r="CD21" s="200"/>
      <c r="CE21" s="535"/>
      <c r="CF21" s="535"/>
      <c r="CG21" s="535"/>
      <c r="CH21" s="535"/>
      <c r="CI21" s="535"/>
      <c r="CJ21" s="535"/>
      <c r="CK21" s="535"/>
      <c r="CL21" s="535"/>
      <c r="CM21" s="535"/>
      <c r="CN21" s="535"/>
      <c r="CO21" s="535"/>
      <c r="CP21" s="535"/>
      <c r="CQ21" s="535"/>
      <c r="CR21" s="535"/>
      <c r="CS21" s="536"/>
      <c r="CT21" s="425"/>
      <c r="CU21" s="426"/>
      <c r="CV21" s="426"/>
      <c r="CW21" s="426"/>
      <c r="CX21" s="426"/>
      <c r="CY21" s="426"/>
      <c r="CZ21" s="426"/>
      <c r="DA21" s="427"/>
      <c r="DB21" s="425"/>
      <c r="DC21" s="426"/>
      <c r="DD21" s="426"/>
      <c r="DE21" s="426"/>
      <c r="DF21" s="426"/>
      <c r="DG21" s="426"/>
      <c r="DH21" s="426"/>
      <c r="DI21" s="427"/>
      <c r="DJ21" s="185"/>
      <c r="DK21" s="185"/>
      <c r="DL21" s="185"/>
      <c r="DM21" s="185"/>
      <c r="DN21" s="185"/>
      <c r="DO21" s="185"/>
    </row>
    <row r="22" spans="1:119" ht="18.75" customHeight="1" thickBot="1" x14ac:dyDescent="0.2">
      <c r="A22" s="186"/>
      <c r="B22" s="562" t="s">
        <v>161</v>
      </c>
      <c r="C22" s="563"/>
      <c r="D22" s="564"/>
      <c r="E22" s="440" t="s">
        <v>1</v>
      </c>
      <c r="F22" s="445"/>
      <c r="G22" s="445"/>
      <c r="H22" s="445"/>
      <c r="I22" s="445"/>
      <c r="J22" s="445"/>
      <c r="K22" s="435"/>
      <c r="L22" s="440" t="s">
        <v>162</v>
      </c>
      <c r="M22" s="445"/>
      <c r="N22" s="445"/>
      <c r="O22" s="445"/>
      <c r="P22" s="435"/>
      <c r="Q22" s="571" t="s">
        <v>163</v>
      </c>
      <c r="R22" s="572"/>
      <c r="S22" s="572"/>
      <c r="T22" s="572"/>
      <c r="U22" s="572"/>
      <c r="V22" s="573"/>
      <c r="W22" s="577" t="s">
        <v>164</v>
      </c>
      <c r="X22" s="563"/>
      <c r="Y22" s="564"/>
      <c r="Z22" s="440" t="s">
        <v>1</v>
      </c>
      <c r="AA22" s="445"/>
      <c r="AB22" s="445"/>
      <c r="AC22" s="445"/>
      <c r="AD22" s="445"/>
      <c r="AE22" s="445"/>
      <c r="AF22" s="445"/>
      <c r="AG22" s="435"/>
      <c r="AH22" s="590" t="s">
        <v>165</v>
      </c>
      <c r="AI22" s="445"/>
      <c r="AJ22" s="445"/>
      <c r="AK22" s="445"/>
      <c r="AL22" s="435"/>
      <c r="AM22" s="590" t="s">
        <v>166</v>
      </c>
      <c r="AN22" s="591"/>
      <c r="AO22" s="591"/>
      <c r="AP22" s="591"/>
      <c r="AQ22" s="591"/>
      <c r="AR22" s="592"/>
      <c r="AS22" s="571" t="s">
        <v>163</v>
      </c>
      <c r="AT22" s="572"/>
      <c r="AU22" s="572"/>
      <c r="AV22" s="572"/>
      <c r="AW22" s="572"/>
      <c r="AX22" s="596"/>
      <c r="AY22" s="598"/>
      <c r="AZ22" s="599"/>
      <c r="BA22" s="599"/>
      <c r="BB22" s="599"/>
      <c r="BC22" s="599"/>
      <c r="BD22" s="599"/>
      <c r="BE22" s="599"/>
      <c r="BF22" s="599"/>
      <c r="BG22" s="599"/>
      <c r="BH22" s="599"/>
      <c r="BI22" s="599"/>
      <c r="BJ22" s="599"/>
      <c r="BK22" s="599"/>
      <c r="BL22" s="599"/>
      <c r="BM22" s="600"/>
      <c r="BN22" s="601"/>
      <c r="BO22" s="602"/>
      <c r="BP22" s="602"/>
      <c r="BQ22" s="602"/>
      <c r="BR22" s="602"/>
      <c r="BS22" s="602"/>
      <c r="BT22" s="602"/>
      <c r="BU22" s="603"/>
      <c r="BV22" s="601"/>
      <c r="BW22" s="602"/>
      <c r="BX22" s="602"/>
      <c r="BY22" s="602"/>
      <c r="BZ22" s="602"/>
      <c r="CA22" s="602"/>
      <c r="CB22" s="602"/>
      <c r="CC22" s="603"/>
      <c r="CD22" s="200"/>
      <c r="CE22" s="535"/>
      <c r="CF22" s="535"/>
      <c r="CG22" s="535"/>
      <c r="CH22" s="535"/>
      <c r="CI22" s="535"/>
      <c r="CJ22" s="535"/>
      <c r="CK22" s="535"/>
      <c r="CL22" s="535"/>
      <c r="CM22" s="535"/>
      <c r="CN22" s="535"/>
      <c r="CO22" s="535"/>
      <c r="CP22" s="535"/>
      <c r="CQ22" s="535"/>
      <c r="CR22" s="535"/>
      <c r="CS22" s="536"/>
      <c r="CT22" s="425"/>
      <c r="CU22" s="426"/>
      <c r="CV22" s="426"/>
      <c r="CW22" s="426"/>
      <c r="CX22" s="426"/>
      <c r="CY22" s="426"/>
      <c r="CZ22" s="426"/>
      <c r="DA22" s="427"/>
      <c r="DB22" s="425"/>
      <c r="DC22" s="426"/>
      <c r="DD22" s="426"/>
      <c r="DE22" s="426"/>
      <c r="DF22" s="426"/>
      <c r="DG22" s="426"/>
      <c r="DH22" s="426"/>
      <c r="DI22" s="427"/>
      <c r="DJ22" s="185"/>
      <c r="DK22" s="185"/>
      <c r="DL22" s="185"/>
      <c r="DM22" s="185"/>
      <c r="DN22" s="185"/>
      <c r="DO22" s="185"/>
    </row>
    <row r="23" spans="1:119" ht="18.75" customHeight="1" x14ac:dyDescent="0.15">
      <c r="A23" s="186"/>
      <c r="B23" s="565"/>
      <c r="C23" s="566"/>
      <c r="D23" s="567"/>
      <c r="E23" s="414"/>
      <c r="F23" s="419"/>
      <c r="G23" s="419"/>
      <c r="H23" s="419"/>
      <c r="I23" s="419"/>
      <c r="J23" s="419"/>
      <c r="K23" s="408"/>
      <c r="L23" s="414"/>
      <c r="M23" s="419"/>
      <c r="N23" s="419"/>
      <c r="O23" s="419"/>
      <c r="P23" s="408"/>
      <c r="Q23" s="574"/>
      <c r="R23" s="575"/>
      <c r="S23" s="575"/>
      <c r="T23" s="575"/>
      <c r="U23" s="575"/>
      <c r="V23" s="576"/>
      <c r="W23" s="578"/>
      <c r="X23" s="566"/>
      <c r="Y23" s="567"/>
      <c r="Z23" s="414"/>
      <c r="AA23" s="419"/>
      <c r="AB23" s="419"/>
      <c r="AC23" s="419"/>
      <c r="AD23" s="419"/>
      <c r="AE23" s="419"/>
      <c r="AF23" s="419"/>
      <c r="AG23" s="408"/>
      <c r="AH23" s="414"/>
      <c r="AI23" s="419"/>
      <c r="AJ23" s="419"/>
      <c r="AK23" s="419"/>
      <c r="AL23" s="408"/>
      <c r="AM23" s="593"/>
      <c r="AN23" s="594"/>
      <c r="AO23" s="594"/>
      <c r="AP23" s="594"/>
      <c r="AQ23" s="594"/>
      <c r="AR23" s="595"/>
      <c r="AS23" s="574"/>
      <c r="AT23" s="575"/>
      <c r="AU23" s="575"/>
      <c r="AV23" s="575"/>
      <c r="AW23" s="575"/>
      <c r="AX23" s="597"/>
      <c r="AY23" s="388" t="s">
        <v>167</v>
      </c>
      <c r="AZ23" s="389"/>
      <c r="BA23" s="389"/>
      <c r="BB23" s="389"/>
      <c r="BC23" s="389"/>
      <c r="BD23" s="389"/>
      <c r="BE23" s="389"/>
      <c r="BF23" s="389"/>
      <c r="BG23" s="389"/>
      <c r="BH23" s="389"/>
      <c r="BI23" s="389"/>
      <c r="BJ23" s="389"/>
      <c r="BK23" s="389"/>
      <c r="BL23" s="389"/>
      <c r="BM23" s="390"/>
      <c r="BN23" s="428">
        <v>2827517</v>
      </c>
      <c r="BO23" s="429"/>
      <c r="BP23" s="429"/>
      <c r="BQ23" s="429"/>
      <c r="BR23" s="429"/>
      <c r="BS23" s="429"/>
      <c r="BT23" s="429"/>
      <c r="BU23" s="430"/>
      <c r="BV23" s="428">
        <v>2889454</v>
      </c>
      <c r="BW23" s="429"/>
      <c r="BX23" s="429"/>
      <c r="BY23" s="429"/>
      <c r="BZ23" s="429"/>
      <c r="CA23" s="429"/>
      <c r="CB23" s="429"/>
      <c r="CC23" s="430"/>
      <c r="CD23" s="200"/>
      <c r="CE23" s="535"/>
      <c r="CF23" s="535"/>
      <c r="CG23" s="535"/>
      <c r="CH23" s="535"/>
      <c r="CI23" s="535"/>
      <c r="CJ23" s="535"/>
      <c r="CK23" s="535"/>
      <c r="CL23" s="535"/>
      <c r="CM23" s="535"/>
      <c r="CN23" s="535"/>
      <c r="CO23" s="535"/>
      <c r="CP23" s="535"/>
      <c r="CQ23" s="535"/>
      <c r="CR23" s="535"/>
      <c r="CS23" s="536"/>
      <c r="CT23" s="425"/>
      <c r="CU23" s="426"/>
      <c r="CV23" s="426"/>
      <c r="CW23" s="426"/>
      <c r="CX23" s="426"/>
      <c r="CY23" s="426"/>
      <c r="CZ23" s="426"/>
      <c r="DA23" s="427"/>
      <c r="DB23" s="425"/>
      <c r="DC23" s="426"/>
      <c r="DD23" s="426"/>
      <c r="DE23" s="426"/>
      <c r="DF23" s="426"/>
      <c r="DG23" s="426"/>
      <c r="DH23" s="426"/>
      <c r="DI23" s="427"/>
      <c r="DJ23" s="185"/>
      <c r="DK23" s="185"/>
      <c r="DL23" s="185"/>
      <c r="DM23" s="185"/>
      <c r="DN23" s="185"/>
      <c r="DO23" s="185"/>
    </row>
    <row r="24" spans="1:119" ht="18.75" customHeight="1" thickBot="1" x14ac:dyDescent="0.2">
      <c r="A24" s="186"/>
      <c r="B24" s="565"/>
      <c r="C24" s="566"/>
      <c r="D24" s="567"/>
      <c r="E24" s="478" t="s">
        <v>168</v>
      </c>
      <c r="F24" s="458"/>
      <c r="G24" s="458"/>
      <c r="H24" s="458"/>
      <c r="I24" s="458"/>
      <c r="J24" s="458"/>
      <c r="K24" s="459"/>
      <c r="L24" s="479">
        <v>1</v>
      </c>
      <c r="M24" s="480"/>
      <c r="N24" s="480"/>
      <c r="O24" s="480"/>
      <c r="P24" s="519"/>
      <c r="Q24" s="479">
        <v>7443</v>
      </c>
      <c r="R24" s="480"/>
      <c r="S24" s="480"/>
      <c r="T24" s="480"/>
      <c r="U24" s="480"/>
      <c r="V24" s="519"/>
      <c r="W24" s="578"/>
      <c r="X24" s="566"/>
      <c r="Y24" s="567"/>
      <c r="Z24" s="478" t="s">
        <v>169</v>
      </c>
      <c r="AA24" s="458"/>
      <c r="AB24" s="458"/>
      <c r="AC24" s="458"/>
      <c r="AD24" s="458"/>
      <c r="AE24" s="458"/>
      <c r="AF24" s="458"/>
      <c r="AG24" s="459"/>
      <c r="AH24" s="479">
        <v>59</v>
      </c>
      <c r="AI24" s="480"/>
      <c r="AJ24" s="480"/>
      <c r="AK24" s="480"/>
      <c r="AL24" s="519"/>
      <c r="AM24" s="479">
        <v>183726</v>
      </c>
      <c r="AN24" s="480"/>
      <c r="AO24" s="480"/>
      <c r="AP24" s="480"/>
      <c r="AQ24" s="480"/>
      <c r="AR24" s="519"/>
      <c r="AS24" s="479">
        <v>3114</v>
      </c>
      <c r="AT24" s="480"/>
      <c r="AU24" s="480"/>
      <c r="AV24" s="480"/>
      <c r="AW24" s="480"/>
      <c r="AX24" s="481"/>
      <c r="AY24" s="598" t="s">
        <v>170</v>
      </c>
      <c r="AZ24" s="599"/>
      <c r="BA24" s="599"/>
      <c r="BB24" s="599"/>
      <c r="BC24" s="599"/>
      <c r="BD24" s="599"/>
      <c r="BE24" s="599"/>
      <c r="BF24" s="599"/>
      <c r="BG24" s="599"/>
      <c r="BH24" s="599"/>
      <c r="BI24" s="599"/>
      <c r="BJ24" s="599"/>
      <c r="BK24" s="599"/>
      <c r="BL24" s="599"/>
      <c r="BM24" s="600"/>
      <c r="BN24" s="428">
        <v>2365511</v>
      </c>
      <c r="BO24" s="429"/>
      <c r="BP24" s="429"/>
      <c r="BQ24" s="429"/>
      <c r="BR24" s="429"/>
      <c r="BS24" s="429"/>
      <c r="BT24" s="429"/>
      <c r="BU24" s="430"/>
      <c r="BV24" s="428">
        <v>2325524</v>
      </c>
      <c r="BW24" s="429"/>
      <c r="BX24" s="429"/>
      <c r="BY24" s="429"/>
      <c r="BZ24" s="429"/>
      <c r="CA24" s="429"/>
      <c r="CB24" s="429"/>
      <c r="CC24" s="430"/>
      <c r="CD24" s="200"/>
      <c r="CE24" s="535"/>
      <c r="CF24" s="535"/>
      <c r="CG24" s="535"/>
      <c r="CH24" s="535"/>
      <c r="CI24" s="535"/>
      <c r="CJ24" s="535"/>
      <c r="CK24" s="535"/>
      <c r="CL24" s="535"/>
      <c r="CM24" s="535"/>
      <c r="CN24" s="535"/>
      <c r="CO24" s="535"/>
      <c r="CP24" s="535"/>
      <c r="CQ24" s="535"/>
      <c r="CR24" s="535"/>
      <c r="CS24" s="536"/>
      <c r="CT24" s="425"/>
      <c r="CU24" s="426"/>
      <c r="CV24" s="426"/>
      <c r="CW24" s="426"/>
      <c r="CX24" s="426"/>
      <c r="CY24" s="426"/>
      <c r="CZ24" s="426"/>
      <c r="DA24" s="427"/>
      <c r="DB24" s="425"/>
      <c r="DC24" s="426"/>
      <c r="DD24" s="426"/>
      <c r="DE24" s="426"/>
      <c r="DF24" s="426"/>
      <c r="DG24" s="426"/>
      <c r="DH24" s="426"/>
      <c r="DI24" s="427"/>
      <c r="DJ24" s="185"/>
      <c r="DK24" s="185"/>
      <c r="DL24" s="185"/>
      <c r="DM24" s="185"/>
      <c r="DN24" s="185"/>
      <c r="DO24" s="185"/>
    </row>
    <row r="25" spans="1:119" s="185" customFormat="1" ht="18.75" customHeight="1" x14ac:dyDescent="0.15">
      <c r="A25" s="186"/>
      <c r="B25" s="565"/>
      <c r="C25" s="566"/>
      <c r="D25" s="567"/>
      <c r="E25" s="478" t="s">
        <v>171</v>
      </c>
      <c r="F25" s="458"/>
      <c r="G25" s="458"/>
      <c r="H25" s="458"/>
      <c r="I25" s="458"/>
      <c r="J25" s="458"/>
      <c r="K25" s="459"/>
      <c r="L25" s="479">
        <v>1</v>
      </c>
      <c r="M25" s="480"/>
      <c r="N25" s="480"/>
      <c r="O25" s="480"/>
      <c r="P25" s="519"/>
      <c r="Q25" s="479">
        <v>6127</v>
      </c>
      <c r="R25" s="480"/>
      <c r="S25" s="480"/>
      <c r="T25" s="480"/>
      <c r="U25" s="480"/>
      <c r="V25" s="519"/>
      <c r="W25" s="578"/>
      <c r="X25" s="566"/>
      <c r="Y25" s="567"/>
      <c r="Z25" s="478" t="s">
        <v>172</v>
      </c>
      <c r="AA25" s="458"/>
      <c r="AB25" s="458"/>
      <c r="AC25" s="458"/>
      <c r="AD25" s="458"/>
      <c r="AE25" s="458"/>
      <c r="AF25" s="458"/>
      <c r="AG25" s="459"/>
      <c r="AH25" s="479" t="s">
        <v>128</v>
      </c>
      <c r="AI25" s="480"/>
      <c r="AJ25" s="480"/>
      <c r="AK25" s="480"/>
      <c r="AL25" s="519"/>
      <c r="AM25" s="479" t="s">
        <v>136</v>
      </c>
      <c r="AN25" s="480"/>
      <c r="AO25" s="480"/>
      <c r="AP25" s="480"/>
      <c r="AQ25" s="480"/>
      <c r="AR25" s="519"/>
      <c r="AS25" s="479" t="s">
        <v>128</v>
      </c>
      <c r="AT25" s="480"/>
      <c r="AU25" s="480"/>
      <c r="AV25" s="480"/>
      <c r="AW25" s="480"/>
      <c r="AX25" s="481"/>
      <c r="AY25" s="388" t="s">
        <v>173</v>
      </c>
      <c r="AZ25" s="389"/>
      <c r="BA25" s="389"/>
      <c r="BB25" s="389"/>
      <c r="BC25" s="389"/>
      <c r="BD25" s="389"/>
      <c r="BE25" s="389"/>
      <c r="BF25" s="389"/>
      <c r="BG25" s="389"/>
      <c r="BH25" s="389"/>
      <c r="BI25" s="389"/>
      <c r="BJ25" s="389"/>
      <c r="BK25" s="389"/>
      <c r="BL25" s="389"/>
      <c r="BM25" s="390"/>
      <c r="BN25" s="391">
        <v>3197</v>
      </c>
      <c r="BO25" s="392"/>
      <c r="BP25" s="392"/>
      <c r="BQ25" s="392"/>
      <c r="BR25" s="392"/>
      <c r="BS25" s="392"/>
      <c r="BT25" s="392"/>
      <c r="BU25" s="393"/>
      <c r="BV25" s="391">
        <v>5042</v>
      </c>
      <c r="BW25" s="392"/>
      <c r="BX25" s="392"/>
      <c r="BY25" s="392"/>
      <c r="BZ25" s="392"/>
      <c r="CA25" s="392"/>
      <c r="CB25" s="392"/>
      <c r="CC25" s="393"/>
      <c r="CD25" s="200"/>
      <c r="CE25" s="535"/>
      <c r="CF25" s="535"/>
      <c r="CG25" s="535"/>
      <c r="CH25" s="535"/>
      <c r="CI25" s="535"/>
      <c r="CJ25" s="535"/>
      <c r="CK25" s="535"/>
      <c r="CL25" s="535"/>
      <c r="CM25" s="535"/>
      <c r="CN25" s="535"/>
      <c r="CO25" s="535"/>
      <c r="CP25" s="535"/>
      <c r="CQ25" s="535"/>
      <c r="CR25" s="535"/>
      <c r="CS25" s="536"/>
      <c r="CT25" s="425"/>
      <c r="CU25" s="426"/>
      <c r="CV25" s="426"/>
      <c r="CW25" s="426"/>
      <c r="CX25" s="426"/>
      <c r="CY25" s="426"/>
      <c r="CZ25" s="426"/>
      <c r="DA25" s="427"/>
      <c r="DB25" s="425"/>
      <c r="DC25" s="426"/>
      <c r="DD25" s="426"/>
      <c r="DE25" s="426"/>
      <c r="DF25" s="426"/>
      <c r="DG25" s="426"/>
      <c r="DH25" s="426"/>
      <c r="DI25" s="427"/>
    </row>
    <row r="26" spans="1:119" s="185" customFormat="1" ht="18.75" customHeight="1" x14ac:dyDescent="0.15">
      <c r="A26" s="186"/>
      <c r="B26" s="565"/>
      <c r="C26" s="566"/>
      <c r="D26" s="567"/>
      <c r="E26" s="478" t="s">
        <v>174</v>
      </c>
      <c r="F26" s="458"/>
      <c r="G26" s="458"/>
      <c r="H26" s="458"/>
      <c r="I26" s="458"/>
      <c r="J26" s="458"/>
      <c r="K26" s="459"/>
      <c r="L26" s="479">
        <v>1</v>
      </c>
      <c r="M26" s="480"/>
      <c r="N26" s="480"/>
      <c r="O26" s="480"/>
      <c r="P26" s="519"/>
      <c r="Q26" s="479">
        <v>5555</v>
      </c>
      <c r="R26" s="480"/>
      <c r="S26" s="480"/>
      <c r="T26" s="480"/>
      <c r="U26" s="480"/>
      <c r="V26" s="519"/>
      <c r="W26" s="578"/>
      <c r="X26" s="566"/>
      <c r="Y26" s="567"/>
      <c r="Z26" s="478" t="s">
        <v>175</v>
      </c>
      <c r="AA26" s="588"/>
      <c r="AB26" s="588"/>
      <c r="AC26" s="588"/>
      <c r="AD26" s="588"/>
      <c r="AE26" s="588"/>
      <c r="AF26" s="588"/>
      <c r="AG26" s="589"/>
      <c r="AH26" s="479" t="s">
        <v>128</v>
      </c>
      <c r="AI26" s="480"/>
      <c r="AJ26" s="480"/>
      <c r="AK26" s="480"/>
      <c r="AL26" s="519"/>
      <c r="AM26" s="479" t="s">
        <v>176</v>
      </c>
      <c r="AN26" s="480"/>
      <c r="AO26" s="480"/>
      <c r="AP26" s="480"/>
      <c r="AQ26" s="480"/>
      <c r="AR26" s="519"/>
      <c r="AS26" s="479" t="s">
        <v>128</v>
      </c>
      <c r="AT26" s="480"/>
      <c r="AU26" s="480"/>
      <c r="AV26" s="480"/>
      <c r="AW26" s="480"/>
      <c r="AX26" s="481"/>
      <c r="AY26" s="431" t="s">
        <v>177</v>
      </c>
      <c r="AZ26" s="432"/>
      <c r="BA26" s="432"/>
      <c r="BB26" s="432"/>
      <c r="BC26" s="432"/>
      <c r="BD26" s="432"/>
      <c r="BE26" s="432"/>
      <c r="BF26" s="432"/>
      <c r="BG26" s="432"/>
      <c r="BH26" s="432"/>
      <c r="BI26" s="432"/>
      <c r="BJ26" s="432"/>
      <c r="BK26" s="432"/>
      <c r="BL26" s="432"/>
      <c r="BM26" s="433"/>
      <c r="BN26" s="428" t="s">
        <v>136</v>
      </c>
      <c r="BO26" s="429"/>
      <c r="BP26" s="429"/>
      <c r="BQ26" s="429"/>
      <c r="BR26" s="429"/>
      <c r="BS26" s="429"/>
      <c r="BT26" s="429"/>
      <c r="BU26" s="430"/>
      <c r="BV26" s="428" t="s">
        <v>128</v>
      </c>
      <c r="BW26" s="429"/>
      <c r="BX26" s="429"/>
      <c r="BY26" s="429"/>
      <c r="BZ26" s="429"/>
      <c r="CA26" s="429"/>
      <c r="CB26" s="429"/>
      <c r="CC26" s="430"/>
      <c r="CD26" s="200"/>
      <c r="CE26" s="535"/>
      <c r="CF26" s="535"/>
      <c r="CG26" s="535"/>
      <c r="CH26" s="535"/>
      <c r="CI26" s="535"/>
      <c r="CJ26" s="535"/>
      <c r="CK26" s="535"/>
      <c r="CL26" s="535"/>
      <c r="CM26" s="535"/>
      <c r="CN26" s="535"/>
      <c r="CO26" s="535"/>
      <c r="CP26" s="535"/>
      <c r="CQ26" s="535"/>
      <c r="CR26" s="535"/>
      <c r="CS26" s="536"/>
      <c r="CT26" s="425"/>
      <c r="CU26" s="426"/>
      <c r="CV26" s="426"/>
      <c r="CW26" s="426"/>
      <c r="CX26" s="426"/>
      <c r="CY26" s="426"/>
      <c r="CZ26" s="426"/>
      <c r="DA26" s="427"/>
      <c r="DB26" s="425"/>
      <c r="DC26" s="426"/>
      <c r="DD26" s="426"/>
      <c r="DE26" s="426"/>
      <c r="DF26" s="426"/>
      <c r="DG26" s="426"/>
      <c r="DH26" s="426"/>
      <c r="DI26" s="427"/>
    </row>
    <row r="27" spans="1:119" ht="18.75" customHeight="1" thickBot="1" x14ac:dyDescent="0.2">
      <c r="A27" s="186"/>
      <c r="B27" s="565"/>
      <c r="C27" s="566"/>
      <c r="D27" s="567"/>
      <c r="E27" s="478" t="s">
        <v>178</v>
      </c>
      <c r="F27" s="458"/>
      <c r="G27" s="458"/>
      <c r="H27" s="458"/>
      <c r="I27" s="458"/>
      <c r="J27" s="458"/>
      <c r="K27" s="459"/>
      <c r="L27" s="479">
        <v>1</v>
      </c>
      <c r="M27" s="480"/>
      <c r="N27" s="480"/>
      <c r="O27" s="480"/>
      <c r="P27" s="519"/>
      <c r="Q27" s="479">
        <v>2680</v>
      </c>
      <c r="R27" s="480"/>
      <c r="S27" s="480"/>
      <c r="T27" s="480"/>
      <c r="U27" s="480"/>
      <c r="V27" s="519"/>
      <c r="W27" s="578"/>
      <c r="X27" s="566"/>
      <c r="Y27" s="567"/>
      <c r="Z27" s="478" t="s">
        <v>179</v>
      </c>
      <c r="AA27" s="458"/>
      <c r="AB27" s="458"/>
      <c r="AC27" s="458"/>
      <c r="AD27" s="458"/>
      <c r="AE27" s="458"/>
      <c r="AF27" s="458"/>
      <c r="AG27" s="459"/>
      <c r="AH27" s="479" t="s">
        <v>176</v>
      </c>
      <c r="AI27" s="480"/>
      <c r="AJ27" s="480"/>
      <c r="AK27" s="480"/>
      <c r="AL27" s="519"/>
      <c r="AM27" s="479" t="s">
        <v>128</v>
      </c>
      <c r="AN27" s="480"/>
      <c r="AO27" s="480"/>
      <c r="AP27" s="480"/>
      <c r="AQ27" s="480"/>
      <c r="AR27" s="519"/>
      <c r="AS27" s="479" t="s">
        <v>128</v>
      </c>
      <c r="AT27" s="480"/>
      <c r="AU27" s="480"/>
      <c r="AV27" s="480"/>
      <c r="AW27" s="480"/>
      <c r="AX27" s="481"/>
      <c r="AY27" s="520" t="s">
        <v>180</v>
      </c>
      <c r="AZ27" s="521"/>
      <c r="BA27" s="521"/>
      <c r="BB27" s="521"/>
      <c r="BC27" s="521"/>
      <c r="BD27" s="521"/>
      <c r="BE27" s="521"/>
      <c r="BF27" s="521"/>
      <c r="BG27" s="521"/>
      <c r="BH27" s="521"/>
      <c r="BI27" s="521"/>
      <c r="BJ27" s="521"/>
      <c r="BK27" s="521"/>
      <c r="BL27" s="521"/>
      <c r="BM27" s="522"/>
      <c r="BN27" s="601" t="s">
        <v>128</v>
      </c>
      <c r="BO27" s="602"/>
      <c r="BP27" s="602"/>
      <c r="BQ27" s="602"/>
      <c r="BR27" s="602"/>
      <c r="BS27" s="602"/>
      <c r="BT27" s="602"/>
      <c r="BU27" s="603"/>
      <c r="BV27" s="601" t="s">
        <v>128</v>
      </c>
      <c r="BW27" s="602"/>
      <c r="BX27" s="602"/>
      <c r="BY27" s="602"/>
      <c r="BZ27" s="602"/>
      <c r="CA27" s="602"/>
      <c r="CB27" s="602"/>
      <c r="CC27" s="603"/>
      <c r="CD27" s="202"/>
      <c r="CE27" s="535"/>
      <c r="CF27" s="535"/>
      <c r="CG27" s="535"/>
      <c r="CH27" s="535"/>
      <c r="CI27" s="535"/>
      <c r="CJ27" s="535"/>
      <c r="CK27" s="535"/>
      <c r="CL27" s="535"/>
      <c r="CM27" s="535"/>
      <c r="CN27" s="535"/>
      <c r="CO27" s="535"/>
      <c r="CP27" s="535"/>
      <c r="CQ27" s="535"/>
      <c r="CR27" s="535"/>
      <c r="CS27" s="536"/>
      <c r="CT27" s="425"/>
      <c r="CU27" s="426"/>
      <c r="CV27" s="426"/>
      <c r="CW27" s="426"/>
      <c r="CX27" s="426"/>
      <c r="CY27" s="426"/>
      <c r="CZ27" s="426"/>
      <c r="DA27" s="427"/>
      <c r="DB27" s="425"/>
      <c r="DC27" s="426"/>
      <c r="DD27" s="426"/>
      <c r="DE27" s="426"/>
      <c r="DF27" s="426"/>
      <c r="DG27" s="426"/>
      <c r="DH27" s="426"/>
      <c r="DI27" s="427"/>
      <c r="DJ27" s="185"/>
      <c r="DK27" s="185"/>
      <c r="DL27" s="185"/>
      <c r="DM27" s="185"/>
      <c r="DN27" s="185"/>
      <c r="DO27" s="185"/>
    </row>
    <row r="28" spans="1:119" ht="18.75" customHeight="1" x14ac:dyDescent="0.15">
      <c r="A28" s="186"/>
      <c r="B28" s="565"/>
      <c r="C28" s="566"/>
      <c r="D28" s="567"/>
      <c r="E28" s="478" t="s">
        <v>181</v>
      </c>
      <c r="F28" s="458"/>
      <c r="G28" s="458"/>
      <c r="H28" s="458"/>
      <c r="I28" s="458"/>
      <c r="J28" s="458"/>
      <c r="K28" s="459"/>
      <c r="L28" s="479">
        <v>1</v>
      </c>
      <c r="M28" s="480"/>
      <c r="N28" s="480"/>
      <c r="O28" s="480"/>
      <c r="P28" s="519"/>
      <c r="Q28" s="479">
        <v>2120</v>
      </c>
      <c r="R28" s="480"/>
      <c r="S28" s="480"/>
      <c r="T28" s="480"/>
      <c r="U28" s="480"/>
      <c r="V28" s="519"/>
      <c r="W28" s="578"/>
      <c r="X28" s="566"/>
      <c r="Y28" s="567"/>
      <c r="Z28" s="478" t="s">
        <v>182</v>
      </c>
      <c r="AA28" s="458"/>
      <c r="AB28" s="458"/>
      <c r="AC28" s="458"/>
      <c r="AD28" s="458"/>
      <c r="AE28" s="458"/>
      <c r="AF28" s="458"/>
      <c r="AG28" s="459"/>
      <c r="AH28" s="479" t="s">
        <v>176</v>
      </c>
      <c r="AI28" s="480"/>
      <c r="AJ28" s="480"/>
      <c r="AK28" s="480"/>
      <c r="AL28" s="519"/>
      <c r="AM28" s="479" t="s">
        <v>176</v>
      </c>
      <c r="AN28" s="480"/>
      <c r="AO28" s="480"/>
      <c r="AP28" s="480"/>
      <c r="AQ28" s="480"/>
      <c r="AR28" s="519"/>
      <c r="AS28" s="479" t="s">
        <v>128</v>
      </c>
      <c r="AT28" s="480"/>
      <c r="AU28" s="480"/>
      <c r="AV28" s="480"/>
      <c r="AW28" s="480"/>
      <c r="AX28" s="481"/>
      <c r="AY28" s="604" t="s">
        <v>183</v>
      </c>
      <c r="AZ28" s="605"/>
      <c r="BA28" s="605"/>
      <c r="BB28" s="606"/>
      <c r="BC28" s="388" t="s">
        <v>48</v>
      </c>
      <c r="BD28" s="389"/>
      <c r="BE28" s="389"/>
      <c r="BF28" s="389"/>
      <c r="BG28" s="389"/>
      <c r="BH28" s="389"/>
      <c r="BI28" s="389"/>
      <c r="BJ28" s="389"/>
      <c r="BK28" s="389"/>
      <c r="BL28" s="389"/>
      <c r="BM28" s="390"/>
      <c r="BN28" s="391">
        <v>467536</v>
      </c>
      <c r="BO28" s="392"/>
      <c r="BP28" s="392"/>
      <c r="BQ28" s="392"/>
      <c r="BR28" s="392"/>
      <c r="BS28" s="392"/>
      <c r="BT28" s="392"/>
      <c r="BU28" s="393"/>
      <c r="BV28" s="391">
        <v>500547</v>
      </c>
      <c r="BW28" s="392"/>
      <c r="BX28" s="392"/>
      <c r="BY28" s="392"/>
      <c r="BZ28" s="392"/>
      <c r="CA28" s="392"/>
      <c r="CB28" s="392"/>
      <c r="CC28" s="393"/>
      <c r="CD28" s="200"/>
      <c r="CE28" s="535"/>
      <c r="CF28" s="535"/>
      <c r="CG28" s="535"/>
      <c r="CH28" s="535"/>
      <c r="CI28" s="535"/>
      <c r="CJ28" s="535"/>
      <c r="CK28" s="535"/>
      <c r="CL28" s="535"/>
      <c r="CM28" s="535"/>
      <c r="CN28" s="535"/>
      <c r="CO28" s="535"/>
      <c r="CP28" s="535"/>
      <c r="CQ28" s="535"/>
      <c r="CR28" s="535"/>
      <c r="CS28" s="536"/>
      <c r="CT28" s="425"/>
      <c r="CU28" s="426"/>
      <c r="CV28" s="426"/>
      <c r="CW28" s="426"/>
      <c r="CX28" s="426"/>
      <c r="CY28" s="426"/>
      <c r="CZ28" s="426"/>
      <c r="DA28" s="427"/>
      <c r="DB28" s="425"/>
      <c r="DC28" s="426"/>
      <c r="DD28" s="426"/>
      <c r="DE28" s="426"/>
      <c r="DF28" s="426"/>
      <c r="DG28" s="426"/>
      <c r="DH28" s="426"/>
      <c r="DI28" s="427"/>
      <c r="DJ28" s="185"/>
      <c r="DK28" s="185"/>
      <c r="DL28" s="185"/>
      <c r="DM28" s="185"/>
      <c r="DN28" s="185"/>
      <c r="DO28" s="185"/>
    </row>
    <row r="29" spans="1:119" ht="18.75" customHeight="1" x14ac:dyDescent="0.15">
      <c r="A29" s="186"/>
      <c r="B29" s="565"/>
      <c r="C29" s="566"/>
      <c r="D29" s="567"/>
      <c r="E29" s="478" t="s">
        <v>184</v>
      </c>
      <c r="F29" s="458"/>
      <c r="G29" s="458"/>
      <c r="H29" s="458"/>
      <c r="I29" s="458"/>
      <c r="J29" s="458"/>
      <c r="K29" s="459"/>
      <c r="L29" s="479">
        <v>8</v>
      </c>
      <c r="M29" s="480"/>
      <c r="N29" s="480"/>
      <c r="O29" s="480"/>
      <c r="P29" s="519"/>
      <c r="Q29" s="479">
        <v>1770</v>
      </c>
      <c r="R29" s="480"/>
      <c r="S29" s="480"/>
      <c r="T29" s="480"/>
      <c r="U29" s="480"/>
      <c r="V29" s="519"/>
      <c r="W29" s="579"/>
      <c r="X29" s="580"/>
      <c r="Y29" s="581"/>
      <c r="Z29" s="478" t="s">
        <v>185</v>
      </c>
      <c r="AA29" s="458"/>
      <c r="AB29" s="458"/>
      <c r="AC29" s="458"/>
      <c r="AD29" s="458"/>
      <c r="AE29" s="458"/>
      <c r="AF29" s="458"/>
      <c r="AG29" s="459"/>
      <c r="AH29" s="479">
        <v>59</v>
      </c>
      <c r="AI29" s="480"/>
      <c r="AJ29" s="480"/>
      <c r="AK29" s="480"/>
      <c r="AL29" s="519"/>
      <c r="AM29" s="479">
        <v>183726</v>
      </c>
      <c r="AN29" s="480"/>
      <c r="AO29" s="480"/>
      <c r="AP29" s="480"/>
      <c r="AQ29" s="480"/>
      <c r="AR29" s="519"/>
      <c r="AS29" s="479">
        <v>3114</v>
      </c>
      <c r="AT29" s="480"/>
      <c r="AU29" s="480"/>
      <c r="AV29" s="480"/>
      <c r="AW29" s="480"/>
      <c r="AX29" s="481"/>
      <c r="AY29" s="607"/>
      <c r="AZ29" s="608"/>
      <c r="BA29" s="608"/>
      <c r="BB29" s="609"/>
      <c r="BC29" s="462" t="s">
        <v>186</v>
      </c>
      <c r="BD29" s="463"/>
      <c r="BE29" s="463"/>
      <c r="BF29" s="463"/>
      <c r="BG29" s="463"/>
      <c r="BH29" s="463"/>
      <c r="BI29" s="463"/>
      <c r="BJ29" s="463"/>
      <c r="BK29" s="463"/>
      <c r="BL29" s="463"/>
      <c r="BM29" s="464"/>
      <c r="BN29" s="428">
        <v>200866</v>
      </c>
      <c r="BO29" s="429"/>
      <c r="BP29" s="429"/>
      <c r="BQ29" s="429"/>
      <c r="BR29" s="429"/>
      <c r="BS29" s="429"/>
      <c r="BT29" s="429"/>
      <c r="BU29" s="430"/>
      <c r="BV29" s="428">
        <v>200806</v>
      </c>
      <c r="BW29" s="429"/>
      <c r="BX29" s="429"/>
      <c r="BY29" s="429"/>
      <c r="BZ29" s="429"/>
      <c r="CA29" s="429"/>
      <c r="CB29" s="429"/>
      <c r="CC29" s="430"/>
      <c r="CD29" s="202"/>
      <c r="CE29" s="535"/>
      <c r="CF29" s="535"/>
      <c r="CG29" s="535"/>
      <c r="CH29" s="535"/>
      <c r="CI29" s="535"/>
      <c r="CJ29" s="535"/>
      <c r="CK29" s="535"/>
      <c r="CL29" s="535"/>
      <c r="CM29" s="535"/>
      <c r="CN29" s="535"/>
      <c r="CO29" s="535"/>
      <c r="CP29" s="535"/>
      <c r="CQ29" s="535"/>
      <c r="CR29" s="535"/>
      <c r="CS29" s="536"/>
      <c r="CT29" s="425"/>
      <c r="CU29" s="426"/>
      <c r="CV29" s="426"/>
      <c r="CW29" s="426"/>
      <c r="CX29" s="426"/>
      <c r="CY29" s="426"/>
      <c r="CZ29" s="426"/>
      <c r="DA29" s="427"/>
      <c r="DB29" s="425"/>
      <c r="DC29" s="426"/>
      <c r="DD29" s="426"/>
      <c r="DE29" s="426"/>
      <c r="DF29" s="426"/>
      <c r="DG29" s="426"/>
      <c r="DH29" s="426"/>
      <c r="DI29" s="427"/>
      <c r="DJ29" s="185"/>
      <c r="DK29" s="185"/>
      <c r="DL29" s="185"/>
      <c r="DM29" s="185"/>
      <c r="DN29" s="185"/>
      <c r="DO29" s="185"/>
    </row>
    <row r="30" spans="1:119" ht="18.75" customHeight="1" thickBot="1" x14ac:dyDescent="0.2">
      <c r="A30" s="186"/>
      <c r="B30" s="568"/>
      <c r="C30" s="569"/>
      <c r="D30" s="570"/>
      <c r="E30" s="482"/>
      <c r="F30" s="483"/>
      <c r="G30" s="483"/>
      <c r="H30" s="483"/>
      <c r="I30" s="483"/>
      <c r="J30" s="483"/>
      <c r="K30" s="484"/>
      <c r="L30" s="582"/>
      <c r="M30" s="583"/>
      <c r="N30" s="583"/>
      <c r="O30" s="583"/>
      <c r="P30" s="584"/>
      <c r="Q30" s="582"/>
      <c r="R30" s="583"/>
      <c r="S30" s="583"/>
      <c r="T30" s="583"/>
      <c r="U30" s="583"/>
      <c r="V30" s="584"/>
      <c r="W30" s="585" t="s">
        <v>187</v>
      </c>
      <c r="X30" s="586"/>
      <c r="Y30" s="586"/>
      <c r="Z30" s="586"/>
      <c r="AA30" s="586"/>
      <c r="AB30" s="586"/>
      <c r="AC30" s="586"/>
      <c r="AD30" s="586"/>
      <c r="AE30" s="586"/>
      <c r="AF30" s="586"/>
      <c r="AG30" s="587"/>
      <c r="AH30" s="544">
        <v>99.3</v>
      </c>
      <c r="AI30" s="545"/>
      <c r="AJ30" s="545"/>
      <c r="AK30" s="545"/>
      <c r="AL30" s="545"/>
      <c r="AM30" s="545"/>
      <c r="AN30" s="545"/>
      <c r="AO30" s="545"/>
      <c r="AP30" s="545"/>
      <c r="AQ30" s="545"/>
      <c r="AR30" s="545"/>
      <c r="AS30" s="545"/>
      <c r="AT30" s="545"/>
      <c r="AU30" s="545"/>
      <c r="AV30" s="545"/>
      <c r="AW30" s="545"/>
      <c r="AX30" s="547"/>
      <c r="AY30" s="610"/>
      <c r="AZ30" s="611"/>
      <c r="BA30" s="611"/>
      <c r="BB30" s="612"/>
      <c r="BC30" s="598" t="s">
        <v>50</v>
      </c>
      <c r="BD30" s="599"/>
      <c r="BE30" s="599"/>
      <c r="BF30" s="599"/>
      <c r="BG30" s="599"/>
      <c r="BH30" s="599"/>
      <c r="BI30" s="599"/>
      <c r="BJ30" s="599"/>
      <c r="BK30" s="599"/>
      <c r="BL30" s="599"/>
      <c r="BM30" s="600"/>
      <c r="BN30" s="601">
        <v>471899</v>
      </c>
      <c r="BO30" s="602"/>
      <c r="BP30" s="602"/>
      <c r="BQ30" s="602"/>
      <c r="BR30" s="602"/>
      <c r="BS30" s="602"/>
      <c r="BT30" s="602"/>
      <c r="BU30" s="603"/>
      <c r="BV30" s="601">
        <v>441731</v>
      </c>
      <c r="BW30" s="602"/>
      <c r="BX30" s="602"/>
      <c r="BY30" s="602"/>
      <c r="BZ30" s="602"/>
      <c r="CA30" s="602"/>
      <c r="CB30" s="602"/>
      <c r="CC30" s="603"/>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188</v>
      </c>
      <c r="D32" s="213"/>
      <c r="E32" s="213"/>
      <c r="F32" s="210"/>
      <c r="G32" s="210"/>
      <c r="H32" s="210"/>
      <c r="I32" s="210"/>
      <c r="J32" s="210"/>
      <c r="K32" s="210"/>
      <c r="L32" s="210"/>
      <c r="M32" s="210"/>
      <c r="N32" s="210"/>
      <c r="O32" s="210"/>
      <c r="P32" s="210"/>
      <c r="Q32" s="210"/>
      <c r="R32" s="210"/>
      <c r="S32" s="210"/>
      <c r="T32" s="210"/>
      <c r="U32" s="210" t="s">
        <v>189</v>
      </c>
      <c r="V32" s="210"/>
      <c r="W32" s="210"/>
      <c r="X32" s="210"/>
      <c r="Y32" s="210"/>
      <c r="Z32" s="210"/>
      <c r="AA32" s="210"/>
      <c r="AB32" s="210"/>
      <c r="AC32" s="210"/>
      <c r="AD32" s="210"/>
      <c r="AE32" s="210"/>
      <c r="AF32" s="210"/>
      <c r="AG32" s="210"/>
      <c r="AH32" s="210"/>
      <c r="AI32" s="210"/>
      <c r="AJ32" s="210"/>
      <c r="AK32" s="210"/>
      <c r="AL32" s="210"/>
      <c r="AM32" s="214" t="s">
        <v>190</v>
      </c>
      <c r="AN32" s="210"/>
      <c r="AO32" s="210"/>
      <c r="AP32" s="210"/>
      <c r="AQ32" s="210"/>
      <c r="AR32" s="210"/>
      <c r="AS32" s="214"/>
      <c r="AT32" s="214"/>
      <c r="AU32" s="214"/>
      <c r="AV32" s="214"/>
      <c r="AW32" s="214"/>
      <c r="AX32" s="214"/>
      <c r="AY32" s="214"/>
      <c r="AZ32" s="214"/>
      <c r="BA32" s="214"/>
      <c r="BB32" s="210"/>
      <c r="BC32" s="214"/>
      <c r="BD32" s="210"/>
      <c r="BE32" s="214" t="s">
        <v>191</v>
      </c>
      <c r="BF32" s="210"/>
      <c r="BG32" s="210"/>
      <c r="BH32" s="210"/>
      <c r="BI32" s="210"/>
      <c r="BJ32" s="214"/>
      <c r="BK32" s="214"/>
      <c r="BL32" s="214"/>
      <c r="BM32" s="214"/>
      <c r="BN32" s="214"/>
      <c r="BO32" s="214"/>
      <c r="BP32" s="214"/>
      <c r="BQ32" s="214"/>
      <c r="BR32" s="210"/>
      <c r="BS32" s="210"/>
      <c r="BT32" s="210"/>
      <c r="BU32" s="210"/>
      <c r="BV32" s="210"/>
      <c r="BW32" s="210" t="s">
        <v>192</v>
      </c>
      <c r="BX32" s="210"/>
      <c r="BY32" s="210"/>
      <c r="BZ32" s="210"/>
      <c r="CA32" s="210"/>
      <c r="CB32" s="214"/>
      <c r="CC32" s="214"/>
      <c r="CD32" s="214"/>
      <c r="CE32" s="214"/>
      <c r="CF32" s="214"/>
      <c r="CG32" s="214"/>
      <c r="CH32" s="214"/>
      <c r="CI32" s="214"/>
      <c r="CJ32" s="214"/>
      <c r="CK32" s="214"/>
      <c r="CL32" s="214"/>
      <c r="CM32" s="214"/>
      <c r="CN32" s="214"/>
      <c r="CO32" s="214" t="s">
        <v>193</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52" t="s">
        <v>194</v>
      </c>
      <c r="D33" s="452"/>
      <c r="E33" s="417" t="s">
        <v>195</v>
      </c>
      <c r="F33" s="417"/>
      <c r="G33" s="417"/>
      <c r="H33" s="417"/>
      <c r="I33" s="417"/>
      <c r="J33" s="417"/>
      <c r="K33" s="417"/>
      <c r="L33" s="417"/>
      <c r="M33" s="417"/>
      <c r="N33" s="417"/>
      <c r="O33" s="417"/>
      <c r="P33" s="417"/>
      <c r="Q33" s="417"/>
      <c r="R33" s="417"/>
      <c r="S33" s="417"/>
      <c r="T33" s="215"/>
      <c r="U33" s="452" t="s">
        <v>196</v>
      </c>
      <c r="V33" s="452"/>
      <c r="W33" s="417" t="s">
        <v>197</v>
      </c>
      <c r="X33" s="417"/>
      <c r="Y33" s="417"/>
      <c r="Z33" s="417"/>
      <c r="AA33" s="417"/>
      <c r="AB33" s="417"/>
      <c r="AC33" s="417"/>
      <c r="AD33" s="417"/>
      <c r="AE33" s="417"/>
      <c r="AF33" s="417"/>
      <c r="AG33" s="417"/>
      <c r="AH33" s="417"/>
      <c r="AI33" s="417"/>
      <c r="AJ33" s="417"/>
      <c r="AK33" s="417"/>
      <c r="AL33" s="215"/>
      <c r="AM33" s="452" t="s">
        <v>198</v>
      </c>
      <c r="AN33" s="452"/>
      <c r="AO33" s="417" t="s">
        <v>199</v>
      </c>
      <c r="AP33" s="417"/>
      <c r="AQ33" s="417"/>
      <c r="AR33" s="417"/>
      <c r="AS33" s="417"/>
      <c r="AT33" s="417"/>
      <c r="AU33" s="417"/>
      <c r="AV33" s="417"/>
      <c r="AW33" s="417"/>
      <c r="AX33" s="417"/>
      <c r="AY33" s="417"/>
      <c r="AZ33" s="417"/>
      <c r="BA33" s="417"/>
      <c r="BB33" s="417"/>
      <c r="BC33" s="417"/>
      <c r="BD33" s="216"/>
      <c r="BE33" s="417" t="s">
        <v>200</v>
      </c>
      <c r="BF33" s="417"/>
      <c r="BG33" s="417" t="s">
        <v>201</v>
      </c>
      <c r="BH33" s="417"/>
      <c r="BI33" s="417"/>
      <c r="BJ33" s="417"/>
      <c r="BK33" s="417"/>
      <c r="BL33" s="417"/>
      <c r="BM33" s="417"/>
      <c r="BN33" s="417"/>
      <c r="BO33" s="417"/>
      <c r="BP33" s="417"/>
      <c r="BQ33" s="417"/>
      <c r="BR33" s="417"/>
      <c r="BS33" s="417"/>
      <c r="BT33" s="417"/>
      <c r="BU33" s="417"/>
      <c r="BV33" s="216"/>
      <c r="BW33" s="452" t="s">
        <v>200</v>
      </c>
      <c r="BX33" s="452"/>
      <c r="BY33" s="417" t="s">
        <v>202</v>
      </c>
      <c r="BZ33" s="417"/>
      <c r="CA33" s="417"/>
      <c r="CB33" s="417"/>
      <c r="CC33" s="417"/>
      <c r="CD33" s="417"/>
      <c r="CE33" s="417"/>
      <c r="CF33" s="417"/>
      <c r="CG33" s="417"/>
      <c r="CH33" s="417"/>
      <c r="CI33" s="417"/>
      <c r="CJ33" s="417"/>
      <c r="CK33" s="417"/>
      <c r="CL33" s="417"/>
      <c r="CM33" s="417"/>
      <c r="CN33" s="215"/>
      <c r="CO33" s="452" t="s">
        <v>196</v>
      </c>
      <c r="CP33" s="452"/>
      <c r="CQ33" s="417" t="s">
        <v>203</v>
      </c>
      <c r="CR33" s="417"/>
      <c r="CS33" s="417"/>
      <c r="CT33" s="417"/>
      <c r="CU33" s="417"/>
      <c r="CV33" s="417"/>
      <c r="CW33" s="417"/>
      <c r="CX33" s="417"/>
      <c r="CY33" s="417"/>
      <c r="CZ33" s="417"/>
      <c r="DA33" s="417"/>
      <c r="DB33" s="417"/>
      <c r="DC33" s="417"/>
      <c r="DD33" s="417"/>
      <c r="DE33" s="417"/>
      <c r="DF33" s="215"/>
      <c r="DG33" s="613" t="s">
        <v>204</v>
      </c>
      <c r="DH33" s="613"/>
      <c r="DI33" s="217"/>
      <c r="DJ33" s="185"/>
      <c r="DK33" s="185"/>
      <c r="DL33" s="185"/>
      <c r="DM33" s="185"/>
      <c r="DN33" s="185"/>
      <c r="DO33" s="185"/>
    </row>
    <row r="34" spans="1:119" ht="32.25" customHeight="1" x14ac:dyDescent="0.15">
      <c r="A34" s="186"/>
      <c r="B34" s="212"/>
      <c r="C34" s="614">
        <f>IF(E34="","",1)</f>
        <v>1</v>
      </c>
      <c r="D34" s="614"/>
      <c r="E34" s="615" t="str">
        <f>IF('各会計、関係団体の財政状況及び健全化判断比率'!B7="","",'各会計、関係団体の財政状況及び健全化判断比率'!B7)</f>
        <v>一般会計</v>
      </c>
      <c r="F34" s="615"/>
      <c r="G34" s="615"/>
      <c r="H34" s="615"/>
      <c r="I34" s="615"/>
      <c r="J34" s="615"/>
      <c r="K34" s="615"/>
      <c r="L34" s="615"/>
      <c r="M34" s="615"/>
      <c r="N34" s="615"/>
      <c r="O34" s="615"/>
      <c r="P34" s="615"/>
      <c r="Q34" s="615"/>
      <c r="R34" s="615"/>
      <c r="S34" s="615"/>
      <c r="T34" s="213"/>
      <c r="U34" s="614">
        <f>IF(W34="","",MAX(C34:D43)+1)</f>
        <v>2</v>
      </c>
      <c r="V34" s="614"/>
      <c r="W34" s="615" t="str">
        <f>IF('各会計、関係団体の財政状況及び健全化判断比率'!B28="","",'各会計、関係団体の財政状況及び健全化判断比率'!B28)</f>
        <v>国民健康保険特別会計</v>
      </c>
      <c r="X34" s="615"/>
      <c r="Y34" s="615"/>
      <c r="Z34" s="615"/>
      <c r="AA34" s="615"/>
      <c r="AB34" s="615"/>
      <c r="AC34" s="615"/>
      <c r="AD34" s="615"/>
      <c r="AE34" s="615"/>
      <c r="AF34" s="615"/>
      <c r="AG34" s="615"/>
      <c r="AH34" s="615"/>
      <c r="AI34" s="615"/>
      <c r="AJ34" s="615"/>
      <c r="AK34" s="615"/>
      <c r="AL34" s="213"/>
      <c r="AM34" s="614" t="str">
        <f>IF(AO34="","",MAX(C34:D43,U34:V43)+1)</f>
        <v/>
      </c>
      <c r="AN34" s="614"/>
      <c r="AO34" s="615"/>
      <c r="AP34" s="615"/>
      <c r="AQ34" s="615"/>
      <c r="AR34" s="615"/>
      <c r="AS34" s="615"/>
      <c r="AT34" s="615"/>
      <c r="AU34" s="615"/>
      <c r="AV34" s="615"/>
      <c r="AW34" s="615"/>
      <c r="AX34" s="615"/>
      <c r="AY34" s="615"/>
      <c r="AZ34" s="615"/>
      <c r="BA34" s="615"/>
      <c r="BB34" s="615"/>
      <c r="BC34" s="615"/>
      <c r="BD34" s="213"/>
      <c r="BE34" s="614">
        <f>IF(BG34="","",MAX(C34:D43,U34:V43,AM34:AN43)+1)</f>
        <v>6</v>
      </c>
      <c r="BF34" s="614"/>
      <c r="BG34" s="615" t="str">
        <f>IF('各会計、関係団体の財政状況及び健全化判断比率'!B32="","",'各会計、関係団体の財政状況及び健全化判断比率'!B32)</f>
        <v>簡易水道事業特別会計</v>
      </c>
      <c r="BH34" s="615"/>
      <c r="BI34" s="615"/>
      <c r="BJ34" s="615"/>
      <c r="BK34" s="615"/>
      <c r="BL34" s="615"/>
      <c r="BM34" s="615"/>
      <c r="BN34" s="615"/>
      <c r="BO34" s="615"/>
      <c r="BP34" s="615"/>
      <c r="BQ34" s="615"/>
      <c r="BR34" s="615"/>
      <c r="BS34" s="615"/>
      <c r="BT34" s="615"/>
      <c r="BU34" s="615"/>
      <c r="BV34" s="213"/>
      <c r="BW34" s="614">
        <f>IF(BY34="","",MAX(C34:D43,U34:V43,AM34:AN43,BE34:BF43)+1)</f>
        <v>8</v>
      </c>
      <c r="BX34" s="614"/>
      <c r="BY34" s="615" t="str">
        <f>IF('各会計、関係団体の財政状況及び健全化判断比率'!B68="","",'各会計、関係団体の財政状況及び健全化判断比率'!B68)</f>
        <v>北空知衛生センター組合</v>
      </c>
      <c r="BZ34" s="615"/>
      <c r="CA34" s="615"/>
      <c r="CB34" s="615"/>
      <c r="CC34" s="615"/>
      <c r="CD34" s="615"/>
      <c r="CE34" s="615"/>
      <c r="CF34" s="615"/>
      <c r="CG34" s="615"/>
      <c r="CH34" s="615"/>
      <c r="CI34" s="615"/>
      <c r="CJ34" s="615"/>
      <c r="CK34" s="615"/>
      <c r="CL34" s="615"/>
      <c r="CM34" s="615"/>
      <c r="CN34" s="213"/>
      <c r="CO34" s="614">
        <f>IF(CQ34="","",MAX(C34:D43,U34:V43,AM34:AN43,BE34:BF43,BW34:BX43)+1)</f>
        <v>16</v>
      </c>
      <c r="CP34" s="614"/>
      <c r="CQ34" s="615" t="str">
        <f>IF('各会計、関係団体の財政状況及び健全化判断比率'!BS7="","",'各会計、関係団体の財政状況及び健全化判断比率'!BS7)</f>
        <v>妹背牛振興公社</v>
      </c>
      <c r="CR34" s="615"/>
      <c r="CS34" s="615"/>
      <c r="CT34" s="615"/>
      <c r="CU34" s="615"/>
      <c r="CV34" s="615"/>
      <c r="CW34" s="615"/>
      <c r="CX34" s="615"/>
      <c r="CY34" s="615"/>
      <c r="CZ34" s="615"/>
      <c r="DA34" s="615"/>
      <c r="DB34" s="615"/>
      <c r="DC34" s="615"/>
      <c r="DD34" s="615"/>
      <c r="DE34" s="615"/>
      <c r="DF34" s="210"/>
      <c r="DG34" s="616" t="str">
        <f>IF('各会計、関係団体の財政状況及び健全化判断比率'!BR7="","",'各会計、関係団体の財政状況及び健全化判断比率'!BR7)</f>
        <v/>
      </c>
      <c r="DH34" s="616"/>
      <c r="DI34" s="217"/>
      <c r="DJ34" s="185"/>
      <c r="DK34" s="185"/>
      <c r="DL34" s="185"/>
      <c r="DM34" s="185"/>
      <c r="DN34" s="185"/>
      <c r="DO34" s="185"/>
    </row>
    <row r="35" spans="1:119" ht="32.25" customHeight="1" x14ac:dyDescent="0.15">
      <c r="A35" s="186"/>
      <c r="B35" s="212"/>
      <c r="C35" s="614" t="str">
        <f>IF(E35="","",C34+1)</f>
        <v/>
      </c>
      <c r="D35" s="614"/>
      <c r="E35" s="615" t="str">
        <f>IF('各会計、関係団体の財政状況及び健全化判断比率'!B8="","",'各会計、関係団体の財政状況及び健全化判断比率'!B8)</f>
        <v/>
      </c>
      <c r="F35" s="615"/>
      <c r="G35" s="615"/>
      <c r="H35" s="615"/>
      <c r="I35" s="615"/>
      <c r="J35" s="615"/>
      <c r="K35" s="615"/>
      <c r="L35" s="615"/>
      <c r="M35" s="615"/>
      <c r="N35" s="615"/>
      <c r="O35" s="615"/>
      <c r="P35" s="615"/>
      <c r="Q35" s="615"/>
      <c r="R35" s="615"/>
      <c r="S35" s="615"/>
      <c r="T35" s="213"/>
      <c r="U35" s="614">
        <f>IF(W35="","",U34+1)</f>
        <v>3</v>
      </c>
      <c r="V35" s="614"/>
      <c r="W35" s="615" t="str">
        <f>IF('各会計、関係団体の財政状況及び健全化判断比率'!B29="","",'各会計、関係団体の財政状況及び健全化判断比率'!B29)</f>
        <v>介護保険特別会計（保険事業勘定）</v>
      </c>
      <c r="X35" s="615"/>
      <c r="Y35" s="615"/>
      <c r="Z35" s="615"/>
      <c r="AA35" s="615"/>
      <c r="AB35" s="615"/>
      <c r="AC35" s="615"/>
      <c r="AD35" s="615"/>
      <c r="AE35" s="615"/>
      <c r="AF35" s="615"/>
      <c r="AG35" s="615"/>
      <c r="AH35" s="615"/>
      <c r="AI35" s="615"/>
      <c r="AJ35" s="615"/>
      <c r="AK35" s="615"/>
      <c r="AL35" s="213"/>
      <c r="AM35" s="614" t="str">
        <f t="shared" ref="AM35:AM43" si="0">IF(AO35="","",AM34+1)</f>
        <v/>
      </c>
      <c r="AN35" s="614"/>
      <c r="AO35" s="615"/>
      <c r="AP35" s="615"/>
      <c r="AQ35" s="615"/>
      <c r="AR35" s="615"/>
      <c r="AS35" s="615"/>
      <c r="AT35" s="615"/>
      <c r="AU35" s="615"/>
      <c r="AV35" s="615"/>
      <c r="AW35" s="615"/>
      <c r="AX35" s="615"/>
      <c r="AY35" s="615"/>
      <c r="AZ35" s="615"/>
      <c r="BA35" s="615"/>
      <c r="BB35" s="615"/>
      <c r="BC35" s="615"/>
      <c r="BD35" s="213"/>
      <c r="BE35" s="614">
        <f t="shared" ref="BE35:BE43" si="1">IF(BG35="","",BE34+1)</f>
        <v>7</v>
      </c>
      <c r="BF35" s="614"/>
      <c r="BG35" s="615" t="str">
        <f>IF('各会計、関係団体の財政状況及び健全化判断比率'!B33="","",'各会計、関係団体の財政状況及び健全化判断比率'!B33)</f>
        <v>農業集落排水事業特別会計</v>
      </c>
      <c r="BH35" s="615"/>
      <c r="BI35" s="615"/>
      <c r="BJ35" s="615"/>
      <c r="BK35" s="615"/>
      <c r="BL35" s="615"/>
      <c r="BM35" s="615"/>
      <c r="BN35" s="615"/>
      <c r="BO35" s="615"/>
      <c r="BP35" s="615"/>
      <c r="BQ35" s="615"/>
      <c r="BR35" s="615"/>
      <c r="BS35" s="615"/>
      <c r="BT35" s="615"/>
      <c r="BU35" s="615"/>
      <c r="BV35" s="213"/>
      <c r="BW35" s="614">
        <f t="shared" ref="BW35:BW43" si="2">IF(BY35="","",BW34+1)</f>
        <v>9</v>
      </c>
      <c r="BX35" s="614"/>
      <c r="BY35" s="615" t="str">
        <f>IF('各会計、関係団体の財政状況及び健全化判断比率'!B69="","",'各会計、関係団体の財政状況及び健全化判断比率'!B69)</f>
        <v>深川地区消防組合</v>
      </c>
      <c r="BZ35" s="615"/>
      <c r="CA35" s="615"/>
      <c r="CB35" s="615"/>
      <c r="CC35" s="615"/>
      <c r="CD35" s="615"/>
      <c r="CE35" s="615"/>
      <c r="CF35" s="615"/>
      <c r="CG35" s="615"/>
      <c r="CH35" s="615"/>
      <c r="CI35" s="615"/>
      <c r="CJ35" s="615"/>
      <c r="CK35" s="615"/>
      <c r="CL35" s="615"/>
      <c r="CM35" s="615"/>
      <c r="CN35" s="213"/>
      <c r="CO35" s="614" t="str">
        <f t="shared" ref="CO35:CO43" si="3">IF(CQ35="","",CO34+1)</f>
        <v/>
      </c>
      <c r="CP35" s="614"/>
      <c r="CQ35" s="615" t="str">
        <f>IF('各会計、関係団体の財政状況及び健全化判断比率'!BS8="","",'各会計、関係団体の財政状況及び健全化判断比率'!BS8)</f>
        <v/>
      </c>
      <c r="CR35" s="615"/>
      <c r="CS35" s="615"/>
      <c r="CT35" s="615"/>
      <c r="CU35" s="615"/>
      <c r="CV35" s="615"/>
      <c r="CW35" s="615"/>
      <c r="CX35" s="615"/>
      <c r="CY35" s="615"/>
      <c r="CZ35" s="615"/>
      <c r="DA35" s="615"/>
      <c r="DB35" s="615"/>
      <c r="DC35" s="615"/>
      <c r="DD35" s="615"/>
      <c r="DE35" s="615"/>
      <c r="DF35" s="210"/>
      <c r="DG35" s="616" t="str">
        <f>IF('各会計、関係団体の財政状況及び健全化判断比率'!BR8="","",'各会計、関係団体の財政状況及び健全化判断比率'!BR8)</f>
        <v/>
      </c>
      <c r="DH35" s="616"/>
      <c r="DI35" s="217"/>
      <c r="DJ35" s="185"/>
      <c r="DK35" s="185"/>
      <c r="DL35" s="185"/>
      <c r="DM35" s="185"/>
      <c r="DN35" s="185"/>
      <c r="DO35" s="185"/>
    </row>
    <row r="36" spans="1:119" ht="32.25" customHeight="1" x14ac:dyDescent="0.15">
      <c r="A36" s="186"/>
      <c r="B36" s="212"/>
      <c r="C36" s="614" t="str">
        <f>IF(E36="","",C35+1)</f>
        <v/>
      </c>
      <c r="D36" s="614"/>
      <c r="E36" s="615" t="str">
        <f>IF('各会計、関係団体の財政状況及び健全化判断比率'!B9="","",'各会計、関係団体の財政状況及び健全化判断比率'!B9)</f>
        <v/>
      </c>
      <c r="F36" s="615"/>
      <c r="G36" s="615"/>
      <c r="H36" s="615"/>
      <c r="I36" s="615"/>
      <c r="J36" s="615"/>
      <c r="K36" s="615"/>
      <c r="L36" s="615"/>
      <c r="M36" s="615"/>
      <c r="N36" s="615"/>
      <c r="O36" s="615"/>
      <c r="P36" s="615"/>
      <c r="Q36" s="615"/>
      <c r="R36" s="615"/>
      <c r="S36" s="615"/>
      <c r="T36" s="213"/>
      <c r="U36" s="614">
        <f t="shared" ref="U36:U43" si="4">IF(W36="","",U35+1)</f>
        <v>4</v>
      </c>
      <c r="V36" s="614"/>
      <c r="W36" s="615" t="str">
        <f>IF('各会計、関係団体の財政状況及び健全化判断比率'!B30="","",'各会計、関係団体の財政状況及び健全化判断比率'!B30)</f>
        <v>後期高齢者医療特別会計</v>
      </c>
      <c r="X36" s="615"/>
      <c r="Y36" s="615"/>
      <c r="Z36" s="615"/>
      <c r="AA36" s="615"/>
      <c r="AB36" s="615"/>
      <c r="AC36" s="615"/>
      <c r="AD36" s="615"/>
      <c r="AE36" s="615"/>
      <c r="AF36" s="615"/>
      <c r="AG36" s="615"/>
      <c r="AH36" s="615"/>
      <c r="AI36" s="615"/>
      <c r="AJ36" s="615"/>
      <c r="AK36" s="615"/>
      <c r="AL36" s="213"/>
      <c r="AM36" s="614" t="str">
        <f t="shared" si="0"/>
        <v/>
      </c>
      <c r="AN36" s="614"/>
      <c r="AO36" s="615"/>
      <c r="AP36" s="615"/>
      <c r="AQ36" s="615"/>
      <c r="AR36" s="615"/>
      <c r="AS36" s="615"/>
      <c r="AT36" s="615"/>
      <c r="AU36" s="615"/>
      <c r="AV36" s="615"/>
      <c r="AW36" s="615"/>
      <c r="AX36" s="615"/>
      <c r="AY36" s="615"/>
      <c r="AZ36" s="615"/>
      <c r="BA36" s="615"/>
      <c r="BB36" s="615"/>
      <c r="BC36" s="615"/>
      <c r="BD36" s="213"/>
      <c r="BE36" s="614" t="str">
        <f t="shared" si="1"/>
        <v/>
      </c>
      <c r="BF36" s="614"/>
      <c r="BG36" s="615"/>
      <c r="BH36" s="615"/>
      <c r="BI36" s="615"/>
      <c r="BJ36" s="615"/>
      <c r="BK36" s="615"/>
      <c r="BL36" s="615"/>
      <c r="BM36" s="615"/>
      <c r="BN36" s="615"/>
      <c r="BO36" s="615"/>
      <c r="BP36" s="615"/>
      <c r="BQ36" s="615"/>
      <c r="BR36" s="615"/>
      <c r="BS36" s="615"/>
      <c r="BT36" s="615"/>
      <c r="BU36" s="615"/>
      <c r="BV36" s="213"/>
      <c r="BW36" s="614">
        <f t="shared" si="2"/>
        <v>10</v>
      </c>
      <c r="BX36" s="614"/>
      <c r="BY36" s="615" t="str">
        <f>IF('各会計、関係団体の財政状況及び健全化判断比率'!B70="","",'各会計、関係団体の財政状況及び健全化判断比率'!B70)</f>
        <v>北空知葬斎組合</v>
      </c>
      <c r="BZ36" s="615"/>
      <c r="CA36" s="615"/>
      <c r="CB36" s="615"/>
      <c r="CC36" s="615"/>
      <c r="CD36" s="615"/>
      <c r="CE36" s="615"/>
      <c r="CF36" s="615"/>
      <c r="CG36" s="615"/>
      <c r="CH36" s="615"/>
      <c r="CI36" s="615"/>
      <c r="CJ36" s="615"/>
      <c r="CK36" s="615"/>
      <c r="CL36" s="615"/>
      <c r="CM36" s="615"/>
      <c r="CN36" s="213"/>
      <c r="CO36" s="614" t="str">
        <f t="shared" si="3"/>
        <v/>
      </c>
      <c r="CP36" s="614"/>
      <c r="CQ36" s="615" t="str">
        <f>IF('各会計、関係団体の財政状況及び健全化判断比率'!BS9="","",'各会計、関係団体の財政状況及び健全化判断比率'!BS9)</f>
        <v/>
      </c>
      <c r="CR36" s="615"/>
      <c r="CS36" s="615"/>
      <c r="CT36" s="615"/>
      <c r="CU36" s="615"/>
      <c r="CV36" s="615"/>
      <c r="CW36" s="615"/>
      <c r="CX36" s="615"/>
      <c r="CY36" s="615"/>
      <c r="CZ36" s="615"/>
      <c r="DA36" s="615"/>
      <c r="DB36" s="615"/>
      <c r="DC36" s="615"/>
      <c r="DD36" s="615"/>
      <c r="DE36" s="615"/>
      <c r="DF36" s="210"/>
      <c r="DG36" s="616" t="str">
        <f>IF('各会計、関係団体の財政状況及び健全化判断比率'!BR9="","",'各会計、関係団体の財政状況及び健全化判断比率'!BR9)</f>
        <v/>
      </c>
      <c r="DH36" s="616"/>
      <c r="DI36" s="217"/>
      <c r="DJ36" s="185"/>
      <c r="DK36" s="185"/>
      <c r="DL36" s="185"/>
      <c r="DM36" s="185"/>
      <c r="DN36" s="185"/>
      <c r="DO36" s="185"/>
    </row>
    <row r="37" spans="1:119" ht="32.25" customHeight="1" x14ac:dyDescent="0.15">
      <c r="A37" s="186"/>
      <c r="B37" s="212"/>
      <c r="C37" s="614" t="str">
        <f>IF(E37="","",C36+1)</f>
        <v/>
      </c>
      <c r="D37" s="614"/>
      <c r="E37" s="615" t="str">
        <f>IF('各会計、関係団体の財政状況及び健全化判断比率'!B10="","",'各会計、関係団体の財政状況及び健全化判断比率'!B10)</f>
        <v/>
      </c>
      <c r="F37" s="615"/>
      <c r="G37" s="615"/>
      <c r="H37" s="615"/>
      <c r="I37" s="615"/>
      <c r="J37" s="615"/>
      <c r="K37" s="615"/>
      <c r="L37" s="615"/>
      <c r="M37" s="615"/>
      <c r="N37" s="615"/>
      <c r="O37" s="615"/>
      <c r="P37" s="615"/>
      <c r="Q37" s="615"/>
      <c r="R37" s="615"/>
      <c r="S37" s="615"/>
      <c r="T37" s="213"/>
      <c r="U37" s="614">
        <f t="shared" si="4"/>
        <v>5</v>
      </c>
      <c r="V37" s="614"/>
      <c r="W37" s="615" t="str">
        <f>IF('各会計、関係団体の財政状況及び健全化判断比率'!B31="","",'各会計、関係団体の財政状況及び健全化判断比率'!B31)</f>
        <v>介護保険特別会計（サービス事業勘定）</v>
      </c>
      <c r="X37" s="615"/>
      <c r="Y37" s="615"/>
      <c r="Z37" s="615"/>
      <c r="AA37" s="615"/>
      <c r="AB37" s="615"/>
      <c r="AC37" s="615"/>
      <c r="AD37" s="615"/>
      <c r="AE37" s="615"/>
      <c r="AF37" s="615"/>
      <c r="AG37" s="615"/>
      <c r="AH37" s="615"/>
      <c r="AI37" s="615"/>
      <c r="AJ37" s="615"/>
      <c r="AK37" s="615"/>
      <c r="AL37" s="213"/>
      <c r="AM37" s="614" t="str">
        <f t="shared" si="0"/>
        <v/>
      </c>
      <c r="AN37" s="614"/>
      <c r="AO37" s="615"/>
      <c r="AP37" s="615"/>
      <c r="AQ37" s="615"/>
      <c r="AR37" s="615"/>
      <c r="AS37" s="615"/>
      <c r="AT37" s="615"/>
      <c r="AU37" s="615"/>
      <c r="AV37" s="615"/>
      <c r="AW37" s="615"/>
      <c r="AX37" s="615"/>
      <c r="AY37" s="615"/>
      <c r="AZ37" s="615"/>
      <c r="BA37" s="615"/>
      <c r="BB37" s="615"/>
      <c r="BC37" s="615"/>
      <c r="BD37" s="213"/>
      <c r="BE37" s="614" t="str">
        <f t="shared" si="1"/>
        <v/>
      </c>
      <c r="BF37" s="614"/>
      <c r="BG37" s="615"/>
      <c r="BH37" s="615"/>
      <c r="BI37" s="615"/>
      <c r="BJ37" s="615"/>
      <c r="BK37" s="615"/>
      <c r="BL37" s="615"/>
      <c r="BM37" s="615"/>
      <c r="BN37" s="615"/>
      <c r="BO37" s="615"/>
      <c r="BP37" s="615"/>
      <c r="BQ37" s="615"/>
      <c r="BR37" s="615"/>
      <c r="BS37" s="615"/>
      <c r="BT37" s="615"/>
      <c r="BU37" s="615"/>
      <c r="BV37" s="213"/>
      <c r="BW37" s="614">
        <f t="shared" si="2"/>
        <v>11</v>
      </c>
      <c r="BX37" s="614"/>
      <c r="BY37" s="615" t="str">
        <f>IF('各会計、関係団体の財政状況及び健全化判断比率'!B71="","",'各会計、関係団体の財政状況及び健全化判断比率'!B71)</f>
        <v>北空知衛生施設組合</v>
      </c>
      <c r="BZ37" s="615"/>
      <c r="CA37" s="615"/>
      <c r="CB37" s="615"/>
      <c r="CC37" s="615"/>
      <c r="CD37" s="615"/>
      <c r="CE37" s="615"/>
      <c r="CF37" s="615"/>
      <c r="CG37" s="615"/>
      <c r="CH37" s="615"/>
      <c r="CI37" s="615"/>
      <c r="CJ37" s="615"/>
      <c r="CK37" s="615"/>
      <c r="CL37" s="615"/>
      <c r="CM37" s="615"/>
      <c r="CN37" s="213"/>
      <c r="CO37" s="614" t="str">
        <f t="shared" si="3"/>
        <v/>
      </c>
      <c r="CP37" s="614"/>
      <c r="CQ37" s="615" t="str">
        <f>IF('各会計、関係団体の財政状況及び健全化判断比率'!BS10="","",'各会計、関係団体の財政状況及び健全化判断比率'!BS10)</f>
        <v/>
      </c>
      <c r="CR37" s="615"/>
      <c r="CS37" s="615"/>
      <c r="CT37" s="615"/>
      <c r="CU37" s="615"/>
      <c r="CV37" s="615"/>
      <c r="CW37" s="615"/>
      <c r="CX37" s="615"/>
      <c r="CY37" s="615"/>
      <c r="CZ37" s="615"/>
      <c r="DA37" s="615"/>
      <c r="DB37" s="615"/>
      <c r="DC37" s="615"/>
      <c r="DD37" s="615"/>
      <c r="DE37" s="615"/>
      <c r="DF37" s="210"/>
      <c r="DG37" s="616" t="str">
        <f>IF('各会計、関係団体の財政状況及び健全化判断比率'!BR10="","",'各会計、関係団体の財政状況及び健全化判断比率'!BR10)</f>
        <v/>
      </c>
      <c r="DH37" s="616"/>
      <c r="DI37" s="217"/>
      <c r="DJ37" s="185"/>
      <c r="DK37" s="185"/>
      <c r="DL37" s="185"/>
      <c r="DM37" s="185"/>
      <c r="DN37" s="185"/>
      <c r="DO37" s="185"/>
    </row>
    <row r="38" spans="1:119" ht="32.25" customHeight="1" x14ac:dyDescent="0.15">
      <c r="A38" s="186"/>
      <c r="B38" s="212"/>
      <c r="C38" s="614" t="str">
        <f t="shared" ref="C38:C43" si="5">IF(E38="","",C37+1)</f>
        <v/>
      </c>
      <c r="D38" s="614"/>
      <c r="E38" s="615" t="str">
        <f>IF('各会計、関係団体の財政状況及び健全化判断比率'!B11="","",'各会計、関係団体の財政状況及び健全化判断比率'!B11)</f>
        <v/>
      </c>
      <c r="F38" s="615"/>
      <c r="G38" s="615"/>
      <c r="H38" s="615"/>
      <c r="I38" s="615"/>
      <c r="J38" s="615"/>
      <c r="K38" s="615"/>
      <c r="L38" s="615"/>
      <c r="M38" s="615"/>
      <c r="N38" s="615"/>
      <c r="O38" s="615"/>
      <c r="P38" s="615"/>
      <c r="Q38" s="615"/>
      <c r="R38" s="615"/>
      <c r="S38" s="615"/>
      <c r="T38" s="213"/>
      <c r="U38" s="614" t="str">
        <f t="shared" si="4"/>
        <v/>
      </c>
      <c r="V38" s="614"/>
      <c r="W38" s="615"/>
      <c r="X38" s="615"/>
      <c r="Y38" s="615"/>
      <c r="Z38" s="615"/>
      <c r="AA38" s="615"/>
      <c r="AB38" s="615"/>
      <c r="AC38" s="615"/>
      <c r="AD38" s="615"/>
      <c r="AE38" s="615"/>
      <c r="AF38" s="615"/>
      <c r="AG38" s="615"/>
      <c r="AH38" s="615"/>
      <c r="AI38" s="615"/>
      <c r="AJ38" s="615"/>
      <c r="AK38" s="615"/>
      <c r="AL38" s="213"/>
      <c r="AM38" s="614" t="str">
        <f t="shared" si="0"/>
        <v/>
      </c>
      <c r="AN38" s="614"/>
      <c r="AO38" s="615"/>
      <c r="AP38" s="615"/>
      <c r="AQ38" s="615"/>
      <c r="AR38" s="615"/>
      <c r="AS38" s="615"/>
      <c r="AT38" s="615"/>
      <c r="AU38" s="615"/>
      <c r="AV38" s="615"/>
      <c r="AW38" s="615"/>
      <c r="AX38" s="615"/>
      <c r="AY38" s="615"/>
      <c r="AZ38" s="615"/>
      <c r="BA38" s="615"/>
      <c r="BB38" s="615"/>
      <c r="BC38" s="615"/>
      <c r="BD38" s="213"/>
      <c r="BE38" s="614" t="str">
        <f t="shared" si="1"/>
        <v/>
      </c>
      <c r="BF38" s="614"/>
      <c r="BG38" s="615"/>
      <c r="BH38" s="615"/>
      <c r="BI38" s="615"/>
      <c r="BJ38" s="615"/>
      <c r="BK38" s="615"/>
      <c r="BL38" s="615"/>
      <c r="BM38" s="615"/>
      <c r="BN38" s="615"/>
      <c r="BO38" s="615"/>
      <c r="BP38" s="615"/>
      <c r="BQ38" s="615"/>
      <c r="BR38" s="615"/>
      <c r="BS38" s="615"/>
      <c r="BT38" s="615"/>
      <c r="BU38" s="615"/>
      <c r="BV38" s="213"/>
      <c r="BW38" s="614">
        <f t="shared" si="2"/>
        <v>12</v>
      </c>
      <c r="BX38" s="614"/>
      <c r="BY38" s="615" t="str">
        <f>IF('各会計、関係団体の財政状況及び健全化判断比率'!B72="","",'各会計、関係団体の財政状況及び健全化判断比率'!B72)</f>
        <v>中・北空知廃棄物処理広域連合</v>
      </c>
      <c r="BZ38" s="615"/>
      <c r="CA38" s="615"/>
      <c r="CB38" s="615"/>
      <c r="CC38" s="615"/>
      <c r="CD38" s="615"/>
      <c r="CE38" s="615"/>
      <c r="CF38" s="615"/>
      <c r="CG38" s="615"/>
      <c r="CH38" s="615"/>
      <c r="CI38" s="615"/>
      <c r="CJ38" s="615"/>
      <c r="CK38" s="615"/>
      <c r="CL38" s="615"/>
      <c r="CM38" s="615"/>
      <c r="CN38" s="213"/>
      <c r="CO38" s="614" t="str">
        <f t="shared" si="3"/>
        <v/>
      </c>
      <c r="CP38" s="614"/>
      <c r="CQ38" s="615" t="str">
        <f>IF('各会計、関係団体の財政状況及び健全化判断比率'!BS11="","",'各会計、関係団体の財政状況及び健全化判断比率'!BS11)</f>
        <v/>
      </c>
      <c r="CR38" s="615"/>
      <c r="CS38" s="615"/>
      <c r="CT38" s="615"/>
      <c r="CU38" s="615"/>
      <c r="CV38" s="615"/>
      <c r="CW38" s="615"/>
      <c r="CX38" s="615"/>
      <c r="CY38" s="615"/>
      <c r="CZ38" s="615"/>
      <c r="DA38" s="615"/>
      <c r="DB38" s="615"/>
      <c r="DC38" s="615"/>
      <c r="DD38" s="615"/>
      <c r="DE38" s="615"/>
      <c r="DF38" s="210"/>
      <c r="DG38" s="616" t="str">
        <f>IF('各会計、関係団体の財政状況及び健全化判断比率'!BR11="","",'各会計、関係団体の財政状況及び健全化判断比率'!BR11)</f>
        <v/>
      </c>
      <c r="DH38" s="616"/>
      <c r="DI38" s="217"/>
      <c r="DJ38" s="185"/>
      <c r="DK38" s="185"/>
      <c r="DL38" s="185"/>
      <c r="DM38" s="185"/>
      <c r="DN38" s="185"/>
      <c r="DO38" s="185"/>
    </row>
    <row r="39" spans="1:119" ht="32.25" customHeight="1" x14ac:dyDescent="0.15">
      <c r="A39" s="186"/>
      <c r="B39" s="212"/>
      <c r="C39" s="614" t="str">
        <f t="shared" si="5"/>
        <v/>
      </c>
      <c r="D39" s="614"/>
      <c r="E39" s="615" t="str">
        <f>IF('各会計、関係団体の財政状況及び健全化判断比率'!B12="","",'各会計、関係団体の財政状況及び健全化判断比率'!B12)</f>
        <v/>
      </c>
      <c r="F39" s="615"/>
      <c r="G39" s="615"/>
      <c r="H39" s="615"/>
      <c r="I39" s="615"/>
      <c r="J39" s="615"/>
      <c r="K39" s="615"/>
      <c r="L39" s="615"/>
      <c r="M39" s="615"/>
      <c r="N39" s="615"/>
      <c r="O39" s="615"/>
      <c r="P39" s="615"/>
      <c r="Q39" s="615"/>
      <c r="R39" s="615"/>
      <c r="S39" s="615"/>
      <c r="T39" s="213"/>
      <c r="U39" s="614" t="str">
        <f t="shared" si="4"/>
        <v/>
      </c>
      <c r="V39" s="614"/>
      <c r="W39" s="615"/>
      <c r="X39" s="615"/>
      <c r="Y39" s="615"/>
      <c r="Z39" s="615"/>
      <c r="AA39" s="615"/>
      <c r="AB39" s="615"/>
      <c r="AC39" s="615"/>
      <c r="AD39" s="615"/>
      <c r="AE39" s="615"/>
      <c r="AF39" s="615"/>
      <c r="AG39" s="615"/>
      <c r="AH39" s="615"/>
      <c r="AI39" s="615"/>
      <c r="AJ39" s="615"/>
      <c r="AK39" s="615"/>
      <c r="AL39" s="213"/>
      <c r="AM39" s="614" t="str">
        <f t="shared" si="0"/>
        <v/>
      </c>
      <c r="AN39" s="614"/>
      <c r="AO39" s="615"/>
      <c r="AP39" s="615"/>
      <c r="AQ39" s="615"/>
      <c r="AR39" s="615"/>
      <c r="AS39" s="615"/>
      <c r="AT39" s="615"/>
      <c r="AU39" s="615"/>
      <c r="AV39" s="615"/>
      <c r="AW39" s="615"/>
      <c r="AX39" s="615"/>
      <c r="AY39" s="615"/>
      <c r="AZ39" s="615"/>
      <c r="BA39" s="615"/>
      <c r="BB39" s="615"/>
      <c r="BC39" s="615"/>
      <c r="BD39" s="213"/>
      <c r="BE39" s="614" t="str">
        <f t="shared" si="1"/>
        <v/>
      </c>
      <c r="BF39" s="614"/>
      <c r="BG39" s="615"/>
      <c r="BH39" s="615"/>
      <c r="BI39" s="615"/>
      <c r="BJ39" s="615"/>
      <c r="BK39" s="615"/>
      <c r="BL39" s="615"/>
      <c r="BM39" s="615"/>
      <c r="BN39" s="615"/>
      <c r="BO39" s="615"/>
      <c r="BP39" s="615"/>
      <c r="BQ39" s="615"/>
      <c r="BR39" s="615"/>
      <c r="BS39" s="615"/>
      <c r="BT39" s="615"/>
      <c r="BU39" s="615"/>
      <c r="BV39" s="213"/>
      <c r="BW39" s="614">
        <f t="shared" si="2"/>
        <v>13</v>
      </c>
      <c r="BX39" s="614"/>
      <c r="BY39" s="615" t="str">
        <f>IF('各会計、関係団体の財政状況及び健全化判断比率'!B73="","",'各会計、関係団体の財政状況及び健全化判断比率'!B73)</f>
        <v>北空知広域水道企業団</v>
      </c>
      <c r="BZ39" s="615"/>
      <c r="CA39" s="615"/>
      <c r="CB39" s="615"/>
      <c r="CC39" s="615"/>
      <c r="CD39" s="615"/>
      <c r="CE39" s="615"/>
      <c r="CF39" s="615"/>
      <c r="CG39" s="615"/>
      <c r="CH39" s="615"/>
      <c r="CI39" s="615"/>
      <c r="CJ39" s="615"/>
      <c r="CK39" s="615"/>
      <c r="CL39" s="615"/>
      <c r="CM39" s="615"/>
      <c r="CN39" s="213"/>
      <c r="CO39" s="614" t="str">
        <f t="shared" si="3"/>
        <v/>
      </c>
      <c r="CP39" s="614"/>
      <c r="CQ39" s="615" t="str">
        <f>IF('各会計、関係団体の財政状況及び健全化判断比率'!BS12="","",'各会計、関係団体の財政状況及び健全化判断比率'!BS12)</f>
        <v/>
      </c>
      <c r="CR39" s="615"/>
      <c r="CS39" s="615"/>
      <c r="CT39" s="615"/>
      <c r="CU39" s="615"/>
      <c r="CV39" s="615"/>
      <c r="CW39" s="615"/>
      <c r="CX39" s="615"/>
      <c r="CY39" s="615"/>
      <c r="CZ39" s="615"/>
      <c r="DA39" s="615"/>
      <c r="DB39" s="615"/>
      <c r="DC39" s="615"/>
      <c r="DD39" s="615"/>
      <c r="DE39" s="615"/>
      <c r="DF39" s="210"/>
      <c r="DG39" s="616" t="str">
        <f>IF('各会計、関係団体の財政状況及び健全化判断比率'!BR12="","",'各会計、関係団体の財政状況及び健全化判断比率'!BR12)</f>
        <v/>
      </c>
      <c r="DH39" s="616"/>
      <c r="DI39" s="217"/>
      <c r="DJ39" s="185"/>
      <c r="DK39" s="185"/>
      <c r="DL39" s="185"/>
      <c r="DM39" s="185"/>
      <c r="DN39" s="185"/>
      <c r="DO39" s="185"/>
    </row>
    <row r="40" spans="1:119" ht="32.25" customHeight="1" x14ac:dyDescent="0.15">
      <c r="A40" s="186"/>
      <c r="B40" s="212"/>
      <c r="C40" s="614" t="str">
        <f t="shared" si="5"/>
        <v/>
      </c>
      <c r="D40" s="614"/>
      <c r="E40" s="615" t="str">
        <f>IF('各会計、関係団体の財政状況及び健全化判断比率'!B13="","",'各会計、関係団体の財政状況及び健全化判断比率'!B13)</f>
        <v/>
      </c>
      <c r="F40" s="615"/>
      <c r="G40" s="615"/>
      <c r="H40" s="615"/>
      <c r="I40" s="615"/>
      <c r="J40" s="615"/>
      <c r="K40" s="615"/>
      <c r="L40" s="615"/>
      <c r="M40" s="615"/>
      <c r="N40" s="615"/>
      <c r="O40" s="615"/>
      <c r="P40" s="615"/>
      <c r="Q40" s="615"/>
      <c r="R40" s="615"/>
      <c r="S40" s="615"/>
      <c r="T40" s="213"/>
      <c r="U40" s="614" t="str">
        <f t="shared" si="4"/>
        <v/>
      </c>
      <c r="V40" s="614"/>
      <c r="W40" s="615"/>
      <c r="X40" s="615"/>
      <c r="Y40" s="615"/>
      <c r="Z40" s="615"/>
      <c r="AA40" s="615"/>
      <c r="AB40" s="615"/>
      <c r="AC40" s="615"/>
      <c r="AD40" s="615"/>
      <c r="AE40" s="615"/>
      <c r="AF40" s="615"/>
      <c r="AG40" s="615"/>
      <c r="AH40" s="615"/>
      <c r="AI40" s="615"/>
      <c r="AJ40" s="615"/>
      <c r="AK40" s="615"/>
      <c r="AL40" s="213"/>
      <c r="AM40" s="614" t="str">
        <f t="shared" si="0"/>
        <v/>
      </c>
      <c r="AN40" s="614"/>
      <c r="AO40" s="615"/>
      <c r="AP40" s="615"/>
      <c r="AQ40" s="615"/>
      <c r="AR40" s="615"/>
      <c r="AS40" s="615"/>
      <c r="AT40" s="615"/>
      <c r="AU40" s="615"/>
      <c r="AV40" s="615"/>
      <c r="AW40" s="615"/>
      <c r="AX40" s="615"/>
      <c r="AY40" s="615"/>
      <c r="AZ40" s="615"/>
      <c r="BA40" s="615"/>
      <c r="BB40" s="615"/>
      <c r="BC40" s="615"/>
      <c r="BD40" s="213"/>
      <c r="BE40" s="614" t="str">
        <f t="shared" si="1"/>
        <v/>
      </c>
      <c r="BF40" s="614"/>
      <c r="BG40" s="615"/>
      <c r="BH40" s="615"/>
      <c r="BI40" s="615"/>
      <c r="BJ40" s="615"/>
      <c r="BK40" s="615"/>
      <c r="BL40" s="615"/>
      <c r="BM40" s="615"/>
      <c r="BN40" s="615"/>
      <c r="BO40" s="615"/>
      <c r="BP40" s="615"/>
      <c r="BQ40" s="615"/>
      <c r="BR40" s="615"/>
      <c r="BS40" s="615"/>
      <c r="BT40" s="615"/>
      <c r="BU40" s="615"/>
      <c r="BV40" s="213"/>
      <c r="BW40" s="614">
        <f t="shared" si="2"/>
        <v>14</v>
      </c>
      <c r="BX40" s="614"/>
      <c r="BY40" s="615" t="str">
        <f>IF('各会計、関係団体の財政状況及び健全化判断比率'!B74="","",'各会計、関係団体の財政状況及び健全化判断比率'!B74)</f>
        <v>空知教育センター組合</v>
      </c>
      <c r="BZ40" s="615"/>
      <c r="CA40" s="615"/>
      <c r="CB40" s="615"/>
      <c r="CC40" s="615"/>
      <c r="CD40" s="615"/>
      <c r="CE40" s="615"/>
      <c r="CF40" s="615"/>
      <c r="CG40" s="615"/>
      <c r="CH40" s="615"/>
      <c r="CI40" s="615"/>
      <c r="CJ40" s="615"/>
      <c r="CK40" s="615"/>
      <c r="CL40" s="615"/>
      <c r="CM40" s="615"/>
      <c r="CN40" s="213"/>
      <c r="CO40" s="614" t="str">
        <f t="shared" si="3"/>
        <v/>
      </c>
      <c r="CP40" s="614"/>
      <c r="CQ40" s="615" t="str">
        <f>IF('各会計、関係団体の財政状況及び健全化判断比率'!BS13="","",'各会計、関係団体の財政状況及び健全化判断比率'!BS13)</f>
        <v/>
      </c>
      <c r="CR40" s="615"/>
      <c r="CS40" s="615"/>
      <c r="CT40" s="615"/>
      <c r="CU40" s="615"/>
      <c r="CV40" s="615"/>
      <c r="CW40" s="615"/>
      <c r="CX40" s="615"/>
      <c r="CY40" s="615"/>
      <c r="CZ40" s="615"/>
      <c r="DA40" s="615"/>
      <c r="DB40" s="615"/>
      <c r="DC40" s="615"/>
      <c r="DD40" s="615"/>
      <c r="DE40" s="615"/>
      <c r="DF40" s="210"/>
      <c r="DG40" s="616" t="str">
        <f>IF('各会計、関係団体の財政状況及び健全化判断比率'!BR13="","",'各会計、関係団体の財政状況及び健全化判断比率'!BR13)</f>
        <v/>
      </c>
      <c r="DH40" s="616"/>
      <c r="DI40" s="217"/>
      <c r="DJ40" s="185"/>
      <c r="DK40" s="185"/>
      <c r="DL40" s="185"/>
      <c r="DM40" s="185"/>
      <c r="DN40" s="185"/>
      <c r="DO40" s="185"/>
    </row>
    <row r="41" spans="1:119" ht="32.25" customHeight="1" x14ac:dyDescent="0.15">
      <c r="A41" s="186"/>
      <c r="B41" s="212"/>
      <c r="C41" s="614" t="str">
        <f t="shared" si="5"/>
        <v/>
      </c>
      <c r="D41" s="614"/>
      <c r="E41" s="615" t="str">
        <f>IF('各会計、関係団体の財政状況及び健全化判断比率'!B14="","",'各会計、関係団体の財政状況及び健全化判断比率'!B14)</f>
        <v/>
      </c>
      <c r="F41" s="615"/>
      <c r="G41" s="615"/>
      <c r="H41" s="615"/>
      <c r="I41" s="615"/>
      <c r="J41" s="615"/>
      <c r="K41" s="615"/>
      <c r="L41" s="615"/>
      <c r="M41" s="615"/>
      <c r="N41" s="615"/>
      <c r="O41" s="615"/>
      <c r="P41" s="615"/>
      <c r="Q41" s="615"/>
      <c r="R41" s="615"/>
      <c r="S41" s="615"/>
      <c r="T41" s="213"/>
      <c r="U41" s="614" t="str">
        <f t="shared" si="4"/>
        <v/>
      </c>
      <c r="V41" s="614"/>
      <c r="W41" s="615"/>
      <c r="X41" s="615"/>
      <c r="Y41" s="615"/>
      <c r="Z41" s="615"/>
      <c r="AA41" s="615"/>
      <c r="AB41" s="615"/>
      <c r="AC41" s="615"/>
      <c r="AD41" s="615"/>
      <c r="AE41" s="615"/>
      <c r="AF41" s="615"/>
      <c r="AG41" s="615"/>
      <c r="AH41" s="615"/>
      <c r="AI41" s="615"/>
      <c r="AJ41" s="615"/>
      <c r="AK41" s="615"/>
      <c r="AL41" s="213"/>
      <c r="AM41" s="614" t="str">
        <f t="shared" si="0"/>
        <v/>
      </c>
      <c r="AN41" s="614"/>
      <c r="AO41" s="615"/>
      <c r="AP41" s="615"/>
      <c r="AQ41" s="615"/>
      <c r="AR41" s="615"/>
      <c r="AS41" s="615"/>
      <c r="AT41" s="615"/>
      <c r="AU41" s="615"/>
      <c r="AV41" s="615"/>
      <c r="AW41" s="615"/>
      <c r="AX41" s="615"/>
      <c r="AY41" s="615"/>
      <c r="AZ41" s="615"/>
      <c r="BA41" s="615"/>
      <c r="BB41" s="615"/>
      <c r="BC41" s="615"/>
      <c r="BD41" s="213"/>
      <c r="BE41" s="614" t="str">
        <f t="shared" si="1"/>
        <v/>
      </c>
      <c r="BF41" s="614"/>
      <c r="BG41" s="615"/>
      <c r="BH41" s="615"/>
      <c r="BI41" s="615"/>
      <c r="BJ41" s="615"/>
      <c r="BK41" s="615"/>
      <c r="BL41" s="615"/>
      <c r="BM41" s="615"/>
      <c r="BN41" s="615"/>
      <c r="BO41" s="615"/>
      <c r="BP41" s="615"/>
      <c r="BQ41" s="615"/>
      <c r="BR41" s="615"/>
      <c r="BS41" s="615"/>
      <c r="BT41" s="615"/>
      <c r="BU41" s="615"/>
      <c r="BV41" s="213"/>
      <c r="BW41" s="614">
        <f t="shared" si="2"/>
        <v>15</v>
      </c>
      <c r="BX41" s="614"/>
      <c r="BY41" s="615" t="str">
        <f>IF('各会計、関係団体の財政状況及び健全化判断比率'!B75="","",'各会計、関係団体の財政状況及び健全化判断比率'!B75)</f>
        <v>北空知圏学校給食組合</v>
      </c>
      <c r="BZ41" s="615"/>
      <c r="CA41" s="615"/>
      <c r="CB41" s="615"/>
      <c r="CC41" s="615"/>
      <c r="CD41" s="615"/>
      <c r="CE41" s="615"/>
      <c r="CF41" s="615"/>
      <c r="CG41" s="615"/>
      <c r="CH41" s="615"/>
      <c r="CI41" s="615"/>
      <c r="CJ41" s="615"/>
      <c r="CK41" s="615"/>
      <c r="CL41" s="615"/>
      <c r="CM41" s="615"/>
      <c r="CN41" s="213"/>
      <c r="CO41" s="614" t="str">
        <f t="shared" si="3"/>
        <v/>
      </c>
      <c r="CP41" s="614"/>
      <c r="CQ41" s="615" t="str">
        <f>IF('各会計、関係団体の財政状況及び健全化判断比率'!BS14="","",'各会計、関係団体の財政状況及び健全化判断比率'!BS14)</f>
        <v/>
      </c>
      <c r="CR41" s="615"/>
      <c r="CS41" s="615"/>
      <c r="CT41" s="615"/>
      <c r="CU41" s="615"/>
      <c r="CV41" s="615"/>
      <c r="CW41" s="615"/>
      <c r="CX41" s="615"/>
      <c r="CY41" s="615"/>
      <c r="CZ41" s="615"/>
      <c r="DA41" s="615"/>
      <c r="DB41" s="615"/>
      <c r="DC41" s="615"/>
      <c r="DD41" s="615"/>
      <c r="DE41" s="615"/>
      <c r="DF41" s="210"/>
      <c r="DG41" s="616" t="str">
        <f>IF('各会計、関係団体の財政状況及び健全化判断比率'!BR14="","",'各会計、関係団体の財政状況及び健全化判断比率'!BR14)</f>
        <v/>
      </c>
      <c r="DH41" s="616"/>
      <c r="DI41" s="217"/>
      <c r="DJ41" s="185"/>
      <c r="DK41" s="185"/>
      <c r="DL41" s="185"/>
      <c r="DM41" s="185"/>
      <c r="DN41" s="185"/>
      <c r="DO41" s="185"/>
    </row>
    <row r="42" spans="1:119" ht="32.25" customHeight="1" x14ac:dyDescent="0.15">
      <c r="A42" s="185"/>
      <c r="B42" s="212"/>
      <c r="C42" s="614" t="str">
        <f t="shared" si="5"/>
        <v/>
      </c>
      <c r="D42" s="614"/>
      <c r="E42" s="615" t="str">
        <f>IF('各会計、関係団体の財政状況及び健全化判断比率'!B15="","",'各会計、関係団体の財政状況及び健全化判断比率'!B15)</f>
        <v/>
      </c>
      <c r="F42" s="615"/>
      <c r="G42" s="615"/>
      <c r="H42" s="615"/>
      <c r="I42" s="615"/>
      <c r="J42" s="615"/>
      <c r="K42" s="615"/>
      <c r="L42" s="615"/>
      <c r="M42" s="615"/>
      <c r="N42" s="615"/>
      <c r="O42" s="615"/>
      <c r="P42" s="615"/>
      <c r="Q42" s="615"/>
      <c r="R42" s="615"/>
      <c r="S42" s="615"/>
      <c r="T42" s="213"/>
      <c r="U42" s="614" t="str">
        <f t="shared" si="4"/>
        <v/>
      </c>
      <c r="V42" s="614"/>
      <c r="W42" s="615"/>
      <c r="X42" s="615"/>
      <c r="Y42" s="615"/>
      <c r="Z42" s="615"/>
      <c r="AA42" s="615"/>
      <c r="AB42" s="615"/>
      <c r="AC42" s="615"/>
      <c r="AD42" s="615"/>
      <c r="AE42" s="615"/>
      <c r="AF42" s="615"/>
      <c r="AG42" s="615"/>
      <c r="AH42" s="615"/>
      <c r="AI42" s="615"/>
      <c r="AJ42" s="615"/>
      <c r="AK42" s="615"/>
      <c r="AL42" s="213"/>
      <c r="AM42" s="614" t="str">
        <f t="shared" si="0"/>
        <v/>
      </c>
      <c r="AN42" s="614"/>
      <c r="AO42" s="615"/>
      <c r="AP42" s="615"/>
      <c r="AQ42" s="615"/>
      <c r="AR42" s="615"/>
      <c r="AS42" s="615"/>
      <c r="AT42" s="615"/>
      <c r="AU42" s="615"/>
      <c r="AV42" s="615"/>
      <c r="AW42" s="615"/>
      <c r="AX42" s="615"/>
      <c r="AY42" s="615"/>
      <c r="AZ42" s="615"/>
      <c r="BA42" s="615"/>
      <c r="BB42" s="615"/>
      <c r="BC42" s="615"/>
      <c r="BD42" s="213"/>
      <c r="BE42" s="614" t="str">
        <f t="shared" si="1"/>
        <v/>
      </c>
      <c r="BF42" s="614"/>
      <c r="BG42" s="615"/>
      <c r="BH42" s="615"/>
      <c r="BI42" s="615"/>
      <c r="BJ42" s="615"/>
      <c r="BK42" s="615"/>
      <c r="BL42" s="615"/>
      <c r="BM42" s="615"/>
      <c r="BN42" s="615"/>
      <c r="BO42" s="615"/>
      <c r="BP42" s="615"/>
      <c r="BQ42" s="615"/>
      <c r="BR42" s="615"/>
      <c r="BS42" s="615"/>
      <c r="BT42" s="615"/>
      <c r="BU42" s="615"/>
      <c r="BV42" s="213"/>
      <c r="BW42" s="614" t="str">
        <f t="shared" si="2"/>
        <v/>
      </c>
      <c r="BX42" s="614"/>
      <c r="BY42" s="615" t="str">
        <f>IF('各会計、関係団体の財政状況及び健全化判断比率'!B76="","",'各会計、関係団体の財政状況及び健全化判断比率'!B76)</f>
        <v/>
      </c>
      <c r="BZ42" s="615"/>
      <c r="CA42" s="615"/>
      <c r="CB42" s="615"/>
      <c r="CC42" s="615"/>
      <c r="CD42" s="615"/>
      <c r="CE42" s="615"/>
      <c r="CF42" s="615"/>
      <c r="CG42" s="615"/>
      <c r="CH42" s="615"/>
      <c r="CI42" s="615"/>
      <c r="CJ42" s="615"/>
      <c r="CK42" s="615"/>
      <c r="CL42" s="615"/>
      <c r="CM42" s="615"/>
      <c r="CN42" s="213"/>
      <c r="CO42" s="614" t="str">
        <f t="shared" si="3"/>
        <v/>
      </c>
      <c r="CP42" s="614"/>
      <c r="CQ42" s="615" t="str">
        <f>IF('各会計、関係団体の財政状況及び健全化判断比率'!BS15="","",'各会計、関係団体の財政状況及び健全化判断比率'!BS15)</f>
        <v/>
      </c>
      <c r="CR42" s="615"/>
      <c r="CS42" s="615"/>
      <c r="CT42" s="615"/>
      <c r="CU42" s="615"/>
      <c r="CV42" s="615"/>
      <c r="CW42" s="615"/>
      <c r="CX42" s="615"/>
      <c r="CY42" s="615"/>
      <c r="CZ42" s="615"/>
      <c r="DA42" s="615"/>
      <c r="DB42" s="615"/>
      <c r="DC42" s="615"/>
      <c r="DD42" s="615"/>
      <c r="DE42" s="615"/>
      <c r="DF42" s="210"/>
      <c r="DG42" s="616" t="str">
        <f>IF('各会計、関係団体の財政状況及び健全化判断比率'!BR15="","",'各会計、関係団体の財政状況及び健全化判断比率'!BR15)</f>
        <v/>
      </c>
      <c r="DH42" s="616"/>
      <c r="DI42" s="217"/>
      <c r="DJ42" s="185"/>
      <c r="DK42" s="185"/>
      <c r="DL42" s="185"/>
      <c r="DM42" s="185"/>
      <c r="DN42" s="185"/>
      <c r="DO42" s="185"/>
    </row>
    <row r="43" spans="1:119" ht="32.25" customHeight="1" x14ac:dyDescent="0.15">
      <c r="A43" s="185"/>
      <c r="B43" s="212"/>
      <c r="C43" s="614" t="str">
        <f t="shared" si="5"/>
        <v/>
      </c>
      <c r="D43" s="614"/>
      <c r="E43" s="615" t="str">
        <f>IF('各会計、関係団体の財政状況及び健全化判断比率'!B16="","",'各会計、関係団体の財政状況及び健全化判断比率'!B16)</f>
        <v/>
      </c>
      <c r="F43" s="615"/>
      <c r="G43" s="615"/>
      <c r="H43" s="615"/>
      <c r="I43" s="615"/>
      <c r="J43" s="615"/>
      <c r="K43" s="615"/>
      <c r="L43" s="615"/>
      <c r="M43" s="615"/>
      <c r="N43" s="615"/>
      <c r="O43" s="615"/>
      <c r="P43" s="615"/>
      <c r="Q43" s="615"/>
      <c r="R43" s="615"/>
      <c r="S43" s="615"/>
      <c r="T43" s="213"/>
      <c r="U43" s="614" t="str">
        <f t="shared" si="4"/>
        <v/>
      </c>
      <c r="V43" s="614"/>
      <c r="W43" s="615"/>
      <c r="X43" s="615"/>
      <c r="Y43" s="615"/>
      <c r="Z43" s="615"/>
      <c r="AA43" s="615"/>
      <c r="AB43" s="615"/>
      <c r="AC43" s="615"/>
      <c r="AD43" s="615"/>
      <c r="AE43" s="615"/>
      <c r="AF43" s="615"/>
      <c r="AG43" s="615"/>
      <c r="AH43" s="615"/>
      <c r="AI43" s="615"/>
      <c r="AJ43" s="615"/>
      <c r="AK43" s="615"/>
      <c r="AL43" s="213"/>
      <c r="AM43" s="614" t="str">
        <f t="shared" si="0"/>
        <v/>
      </c>
      <c r="AN43" s="614"/>
      <c r="AO43" s="615"/>
      <c r="AP43" s="615"/>
      <c r="AQ43" s="615"/>
      <c r="AR43" s="615"/>
      <c r="AS43" s="615"/>
      <c r="AT43" s="615"/>
      <c r="AU43" s="615"/>
      <c r="AV43" s="615"/>
      <c r="AW43" s="615"/>
      <c r="AX43" s="615"/>
      <c r="AY43" s="615"/>
      <c r="AZ43" s="615"/>
      <c r="BA43" s="615"/>
      <c r="BB43" s="615"/>
      <c r="BC43" s="615"/>
      <c r="BD43" s="213"/>
      <c r="BE43" s="614" t="str">
        <f t="shared" si="1"/>
        <v/>
      </c>
      <c r="BF43" s="614"/>
      <c r="BG43" s="615"/>
      <c r="BH43" s="615"/>
      <c r="BI43" s="615"/>
      <c r="BJ43" s="615"/>
      <c r="BK43" s="615"/>
      <c r="BL43" s="615"/>
      <c r="BM43" s="615"/>
      <c r="BN43" s="615"/>
      <c r="BO43" s="615"/>
      <c r="BP43" s="615"/>
      <c r="BQ43" s="615"/>
      <c r="BR43" s="615"/>
      <c r="BS43" s="615"/>
      <c r="BT43" s="615"/>
      <c r="BU43" s="615"/>
      <c r="BV43" s="213"/>
      <c r="BW43" s="614" t="str">
        <f t="shared" si="2"/>
        <v/>
      </c>
      <c r="BX43" s="614"/>
      <c r="BY43" s="615" t="str">
        <f>IF('各会計、関係団体の財政状況及び健全化判断比率'!B77="","",'各会計、関係団体の財政状況及び健全化判断比率'!B77)</f>
        <v/>
      </c>
      <c r="BZ43" s="615"/>
      <c r="CA43" s="615"/>
      <c r="CB43" s="615"/>
      <c r="CC43" s="615"/>
      <c r="CD43" s="615"/>
      <c r="CE43" s="615"/>
      <c r="CF43" s="615"/>
      <c r="CG43" s="615"/>
      <c r="CH43" s="615"/>
      <c r="CI43" s="615"/>
      <c r="CJ43" s="615"/>
      <c r="CK43" s="615"/>
      <c r="CL43" s="615"/>
      <c r="CM43" s="615"/>
      <c r="CN43" s="213"/>
      <c r="CO43" s="614" t="str">
        <f t="shared" si="3"/>
        <v/>
      </c>
      <c r="CP43" s="614"/>
      <c r="CQ43" s="615" t="str">
        <f>IF('各会計、関係団体の財政状況及び健全化判断比率'!BS16="","",'各会計、関係団体の財政状況及び健全化判断比率'!BS16)</f>
        <v/>
      </c>
      <c r="CR43" s="615"/>
      <c r="CS43" s="615"/>
      <c r="CT43" s="615"/>
      <c r="CU43" s="615"/>
      <c r="CV43" s="615"/>
      <c r="CW43" s="615"/>
      <c r="CX43" s="615"/>
      <c r="CY43" s="615"/>
      <c r="CZ43" s="615"/>
      <c r="DA43" s="615"/>
      <c r="DB43" s="615"/>
      <c r="DC43" s="615"/>
      <c r="DD43" s="615"/>
      <c r="DE43" s="615"/>
      <c r="DF43" s="210"/>
      <c r="DG43" s="616" t="str">
        <f>IF('各会計、関係団体の財政状況及び健全化判断比率'!BR16="","",'各会計、関係団体の財政状況及び健全化判断比率'!BR16)</f>
        <v/>
      </c>
      <c r="DH43" s="616"/>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205</v>
      </c>
      <c r="C46" s="185"/>
      <c r="D46" s="185"/>
      <c r="E46" s="185" t="s">
        <v>206</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207</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208</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209</v>
      </c>
    </row>
    <row r="50" spans="5:5" x14ac:dyDescent="0.15">
      <c r="E50" s="187" t="s">
        <v>210</v>
      </c>
    </row>
    <row r="51" spans="5:5" x14ac:dyDescent="0.15">
      <c r="E51" s="187" t="s">
        <v>211</v>
      </c>
    </row>
    <row r="52" spans="5:5" x14ac:dyDescent="0.15">
      <c r="E52" s="187" t="s">
        <v>212</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Y/xY89igXASmxn3DjwtrdHsAVfkq8yavMw78eYarTlAOmAkicuryZCGuOcndKbjXIrZnhXu9GitEo1NLLBd9Qw==" saltValue="ihWFn+4sxm4tMbZSNaaEK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558</v>
      </c>
      <c r="G33" s="29" t="s">
        <v>559</v>
      </c>
      <c r="H33" s="29" t="s">
        <v>560</v>
      </c>
      <c r="I33" s="29" t="s">
        <v>561</v>
      </c>
      <c r="J33" s="30" t="s">
        <v>562</v>
      </c>
      <c r="K33" s="22"/>
      <c r="L33" s="22"/>
      <c r="M33" s="22"/>
      <c r="N33" s="22"/>
      <c r="O33" s="22"/>
      <c r="P33" s="22"/>
    </row>
    <row r="34" spans="1:16" ht="39" customHeight="1" x14ac:dyDescent="0.15">
      <c r="A34" s="22"/>
      <c r="B34" s="31"/>
      <c r="C34" s="1206" t="s">
        <v>565</v>
      </c>
      <c r="D34" s="1206"/>
      <c r="E34" s="1207"/>
      <c r="F34" s="32">
        <v>1.63</v>
      </c>
      <c r="G34" s="33">
        <v>1.99</v>
      </c>
      <c r="H34" s="33">
        <v>2.41</v>
      </c>
      <c r="I34" s="33">
        <v>0.7</v>
      </c>
      <c r="J34" s="34">
        <v>2.92</v>
      </c>
      <c r="K34" s="22"/>
      <c r="L34" s="22"/>
      <c r="M34" s="22"/>
      <c r="N34" s="22"/>
      <c r="O34" s="22"/>
      <c r="P34" s="22"/>
    </row>
    <row r="35" spans="1:16" ht="39" customHeight="1" x14ac:dyDescent="0.15">
      <c r="A35" s="22"/>
      <c r="B35" s="35"/>
      <c r="C35" s="1200" t="s">
        <v>566</v>
      </c>
      <c r="D35" s="1201"/>
      <c r="E35" s="1202"/>
      <c r="F35" s="36">
        <v>0.26</v>
      </c>
      <c r="G35" s="37">
        <v>0.23</v>
      </c>
      <c r="H35" s="37">
        <v>0.48</v>
      </c>
      <c r="I35" s="37">
        <v>0.5</v>
      </c>
      <c r="J35" s="38">
        <v>1.1200000000000001</v>
      </c>
      <c r="K35" s="22"/>
      <c r="L35" s="22"/>
      <c r="M35" s="22"/>
      <c r="N35" s="22"/>
      <c r="O35" s="22"/>
      <c r="P35" s="22"/>
    </row>
    <row r="36" spans="1:16" ht="39" customHeight="1" x14ac:dyDescent="0.15">
      <c r="A36" s="22"/>
      <c r="B36" s="35"/>
      <c r="C36" s="1200" t="s">
        <v>567</v>
      </c>
      <c r="D36" s="1201"/>
      <c r="E36" s="1202"/>
      <c r="F36" s="36">
        <v>1.41</v>
      </c>
      <c r="G36" s="37">
        <v>0.28999999999999998</v>
      </c>
      <c r="H36" s="37">
        <v>0.61</v>
      </c>
      <c r="I36" s="37">
        <v>1.2</v>
      </c>
      <c r="J36" s="38">
        <v>0.97</v>
      </c>
      <c r="K36" s="22"/>
      <c r="L36" s="22"/>
      <c r="M36" s="22"/>
      <c r="N36" s="22"/>
      <c r="O36" s="22"/>
      <c r="P36" s="22"/>
    </row>
    <row r="37" spans="1:16" ht="39" customHeight="1" x14ac:dyDescent="0.15">
      <c r="A37" s="22"/>
      <c r="B37" s="35"/>
      <c r="C37" s="1200" t="s">
        <v>568</v>
      </c>
      <c r="D37" s="1201"/>
      <c r="E37" s="1202"/>
      <c r="F37" s="36">
        <v>0</v>
      </c>
      <c r="G37" s="37">
        <v>0</v>
      </c>
      <c r="H37" s="37">
        <v>0.1</v>
      </c>
      <c r="I37" s="37">
        <v>0.28999999999999998</v>
      </c>
      <c r="J37" s="38">
        <v>0.22</v>
      </c>
      <c r="K37" s="22"/>
      <c r="L37" s="22"/>
      <c r="M37" s="22"/>
      <c r="N37" s="22"/>
      <c r="O37" s="22"/>
      <c r="P37" s="22"/>
    </row>
    <row r="38" spans="1:16" ht="39" customHeight="1" x14ac:dyDescent="0.15">
      <c r="A38" s="22"/>
      <c r="B38" s="35"/>
      <c r="C38" s="1200" t="s">
        <v>569</v>
      </c>
      <c r="D38" s="1201"/>
      <c r="E38" s="1202"/>
      <c r="F38" s="36">
        <v>0.02</v>
      </c>
      <c r="G38" s="37">
        <v>0.02</v>
      </c>
      <c r="H38" s="37">
        <v>0.02</v>
      </c>
      <c r="I38" s="37">
        <v>0.01</v>
      </c>
      <c r="J38" s="38">
        <v>0.03</v>
      </c>
      <c r="K38" s="22"/>
      <c r="L38" s="22"/>
      <c r="M38" s="22"/>
      <c r="N38" s="22"/>
      <c r="O38" s="22"/>
      <c r="P38" s="22"/>
    </row>
    <row r="39" spans="1:16" ht="39" customHeight="1" x14ac:dyDescent="0.15">
      <c r="A39" s="22"/>
      <c r="B39" s="35"/>
      <c r="C39" s="1200" t="s">
        <v>570</v>
      </c>
      <c r="D39" s="1201"/>
      <c r="E39" s="1202"/>
      <c r="F39" s="36">
        <v>0</v>
      </c>
      <c r="G39" s="37">
        <v>0</v>
      </c>
      <c r="H39" s="37">
        <v>0</v>
      </c>
      <c r="I39" s="37">
        <v>0</v>
      </c>
      <c r="J39" s="38">
        <v>0</v>
      </c>
      <c r="K39" s="22"/>
      <c r="L39" s="22"/>
      <c r="M39" s="22"/>
      <c r="N39" s="22"/>
      <c r="O39" s="22"/>
      <c r="P39" s="22"/>
    </row>
    <row r="40" spans="1:16" ht="39" customHeight="1" x14ac:dyDescent="0.15">
      <c r="A40" s="22"/>
      <c r="B40" s="35"/>
      <c r="C40" s="1200" t="s">
        <v>571</v>
      </c>
      <c r="D40" s="1201"/>
      <c r="E40" s="1202"/>
      <c r="F40" s="36">
        <v>0</v>
      </c>
      <c r="G40" s="37">
        <v>0</v>
      </c>
      <c r="H40" s="37">
        <v>0</v>
      </c>
      <c r="I40" s="37">
        <v>0</v>
      </c>
      <c r="J40" s="38">
        <v>0</v>
      </c>
      <c r="K40" s="22"/>
      <c r="L40" s="22"/>
      <c r="M40" s="22"/>
      <c r="N40" s="22"/>
      <c r="O40" s="22"/>
      <c r="P40" s="22"/>
    </row>
    <row r="41" spans="1:16" ht="39" customHeight="1" x14ac:dyDescent="0.15">
      <c r="A41" s="22"/>
      <c r="B41" s="35"/>
      <c r="C41" s="1200"/>
      <c r="D41" s="1201"/>
      <c r="E41" s="1202"/>
      <c r="F41" s="36"/>
      <c r="G41" s="37"/>
      <c r="H41" s="37"/>
      <c r="I41" s="37"/>
      <c r="J41" s="38"/>
      <c r="K41" s="22"/>
      <c r="L41" s="22"/>
      <c r="M41" s="22"/>
      <c r="N41" s="22"/>
      <c r="O41" s="22"/>
      <c r="P41" s="22"/>
    </row>
    <row r="42" spans="1:16" ht="39" customHeight="1" x14ac:dyDescent="0.15">
      <c r="A42" s="22"/>
      <c r="B42" s="39"/>
      <c r="C42" s="1200" t="s">
        <v>572</v>
      </c>
      <c r="D42" s="1201"/>
      <c r="E42" s="1202"/>
      <c r="F42" s="36" t="s">
        <v>516</v>
      </c>
      <c r="G42" s="37" t="s">
        <v>516</v>
      </c>
      <c r="H42" s="37" t="s">
        <v>516</v>
      </c>
      <c r="I42" s="37" t="s">
        <v>516</v>
      </c>
      <c r="J42" s="38" t="s">
        <v>516</v>
      </c>
      <c r="K42" s="22"/>
      <c r="L42" s="22"/>
      <c r="M42" s="22"/>
      <c r="N42" s="22"/>
      <c r="O42" s="22"/>
      <c r="P42" s="22"/>
    </row>
    <row r="43" spans="1:16" ht="39" customHeight="1" thickBot="1" x14ac:dyDescent="0.2">
      <c r="A43" s="22"/>
      <c r="B43" s="40"/>
      <c r="C43" s="1203" t="s">
        <v>573</v>
      </c>
      <c r="D43" s="1204"/>
      <c r="E43" s="1205"/>
      <c r="F43" s="41" t="s">
        <v>516</v>
      </c>
      <c r="G43" s="42" t="s">
        <v>516</v>
      </c>
      <c r="H43" s="42" t="s">
        <v>516</v>
      </c>
      <c r="I43" s="42" t="s">
        <v>516</v>
      </c>
      <c r="J43" s="43" t="s">
        <v>516</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b4enAYhrq0VqiM6GdqWhug1lSvHUqiaS2cO7DXwoUzs4tshjpvUwDnrloB+Cc0WFLDiBYFRB2bKzWfe5J3vUlg==" saltValue="OIOOgl1BR4k30vUDvgjQk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75" zoomScaleNormal="7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558</v>
      </c>
      <c r="L44" s="56" t="s">
        <v>559</v>
      </c>
      <c r="M44" s="56" t="s">
        <v>560</v>
      </c>
      <c r="N44" s="56" t="s">
        <v>561</v>
      </c>
      <c r="O44" s="57" t="s">
        <v>562</v>
      </c>
      <c r="P44" s="48"/>
      <c r="Q44" s="48"/>
      <c r="R44" s="48"/>
      <c r="S44" s="48"/>
      <c r="T44" s="48"/>
      <c r="U44" s="48"/>
    </row>
    <row r="45" spans="1:21" ht="30.75" customHeight="1" x14ac:dyDescent="0.15">
      <c r="A45" s="48"/>
      <c r="B45" s="1208" t="s">
        <v>11</v>
      </c>
      <c r="C45" s="1209"/>
      <c r="D45" s="58"/>
      <c r="E45" s="1214" t="s">
        <v>12</v>
      </c>
      <c r="F45" s="1214"/>
      <c r="G45" s="1214"/>
      <c r="H45" s="1214"/>
      <c r="I45" s="1214"/>
      <c r="J45" s="1215"/>
      <c r="K45" s="59">
        <v>561</v>
      </c>
      <c r="L45" s="60">
        <v>548</v>
      </c>
      <c r="M45" s="60">
        <v>542</v>
      </c>
      <c r="N45" s="60">
        <v>535</v>
      </c>
      <c r="O45" s="61">
        <v>475</v>
      </c>
      <c r="P45" s="48"/>
      <c r="Q45" s="48"/>
      <c r="R45" s="48"/>
      <c r="S45" s="48"/>
      <c r="T45" s="48"/>
      <c r="U45" s="48"/>
    </row>
    <row r="46" spans="1:21" ht="30.75" customHeight="1" x14ac:dyDescent="0.15">
      <c r="A46" s="48"/>
      <c r="B46" s="1210"/>
      <c r="C46" s="1211"/>
      <c r="D46" s="62"/>
      <c r="E46" s="1216" t="s">
        <v>13</v>
      </c>
      <c r="F46" s="1216"/>
      <c r="G46" s="1216"/>
      <c r="H46" s="1216"/>
      <c r="I46" s="1216"/>
      <c r="J46" s="1217"/>
      <c r="K46" s="63" t="s">
        <v>516</v>
      </c>
      <c r="L46" s="64" t="s">
        <v>516</v>
      </c>
      <c r="M46" s="64" t="s">
        <v>516</v>
      </c>
      <c r="N46" s="64" t="s">
        <v>516</v>
      </c>
      <c r="O46" s="65" t="s">
        <v>516</v>
      </c>
      <c r="P46" s="48"/>
      <c r="Q46" s="48"/>
      <c r="R46" s="48"/>
      <c r="S46" s="48"/>
      <c r="T46" s="48"/>
      <c r="U46" s="48"/>
    </row>
    <row r="47" spans="1:21" ht="30.75" customHeight="1" x14ac:dyDescent="0.15">
      <c r="A47" s="48"/>
      <c r="B47" s="1210"/>
      <c r="C47" s="1211"/>
      <c r="D47" s="62"/>
      <c r="E47" s="1216" t="s">
        <v>14</v>
      </c>
      <c r="F47" s="1216"/>
      <c r="G47" s="1216"/>
      <c r="H47" s="1216"/>
      <c r="I47" s="1216"/>
      <c r="J47" s="1217"/>
      <c r="K47" s="63" t="s">
        <v>516</v>
      </c>
      <c r="L47" s="64" t="s">
        <v>516</v>
      </c>
      <c r="M47" s="64" t="s">
        <v>516</v>
      </c>
      <c r="N47" s="64" t="s">
        <v>516</v>
      </c>
      <c r="O47" s="65" t="s">
        <v>516</v>
      </c>
      <c r="P47" s="48"/>
      <c r="Q47" s="48"/>
      <c r="R47" s="48"/>
      <c r="S47" s="48"/>
      <c r="T47" s="48"/>
      <c r="U47" s="48"/>
    </row>
    <row r="48" spans="1:21" ht="30.75" customHeight="1" x14ac:dyDescent="0.15">
      <c r="A48" s="48"/>
      <c r="B48" s="1210"/>
      <c r="C48" s="1211"/>
      <c r="D48" s="62"/>
      <c r="E48" s="1216" t="s">
        <v>15</v>
      </c>
      <c r="F48" s="1216"/>
      <c r="G48" s="1216"/>
      <c r="H48" s="1216"/>
      <c r="I48" s="1216"/>
      <c r="J48" s="1217"/>
      <c r="K48" s="63">
        <v>84</v>
      </c>
      <c r="L48" s="64">
        <v>86</v>
      </c>
      <c r="M48" s="64">
        <v>90</v>
      </c>
      <c r="N48" s="64">
        <v>109</v>
      </c>
      <c r="O48" s="65">
        <v>97</v>
      </c>
      <c r="P48" s="48"/>
      <c r="Q48" s="48"/>
      <c r="R48" s="48"/>
      <c r="S48" s="48"/>
      <c r="T48" s="48"/>
      <c r="U48" s="48"/>
    </row>
    <row r="49" spans="1:21" ht="30.75" customHeight="1" x14ac:dyDescent="0.15">
      <c r="A49" s="48"/>
      <c r="B49" s="1210"/>
      <c r="C49" s="1211"/>
      <c r="D49" s="62"/>
      <c r="E49" s="1216" t="s">
        <v>16</v>
      </c>
      <c r="F49" s="1216"/>
      <c r="G49" s="1216"/>
      <c r="H49" s="1216"/>
      <c r="I49" s="1216"/>
      <c r="J49" s="1217"/>
      <c r="K49" s="63">
        <v>27</v>
      </c>
      <c r="L49" s="64">
        <v>16</v>
      </c>
      <c r="M49" s="64">
        <v>16</v>
      </c>
      <c r="N49" s="64">
        <v>15</v>
      </c>
      <c r="O49" s="65">
        <v>2</v>
      </c>
      <c r="P49" s="48"/>
      <c r="Q49" s="48"/>
      <c r="R49" s="48"/>
      <c r="S49" s="48"/>
      <c r="T49" s="48"/>
      <c r="U49" s="48"/>
    </row>
    <row r="50" spans="1:21" ht="30.75" customHeight="1" x14ac:dyDescent="0.15">
      <c r="A50" s="48"/>
      <c r="B50" s="1210"/>
      <c r="C50" s="1211"/>
      <c r="D50" s="62"/>
      <c r="E50" s="1216" t="s">
        <v>17</v>
      </c>
      <c r="F50" s="1216"/>
      <c r="G50" s="1216"/>
      <c r="H50" s="1216"/>
      <c r="I50" s="1216"/>
      <c r="J50" s="1217"/>
      <c r="K50" s="63">
        <v>33</v>
      </c>
      <c r="L50" s="64">
        <v>33</v>
      </c>
      <c r="M50" s="64">
        <v>33</v>
      </c>
      <c r="N50" s="64">
        <v>33</v>
      </c>
      <c r="O50" s="65" t="s">
        <v>516</v>
      </c>
      <c r="P50" s="48"/>
      <c r="Q50" s="48"/>
      <c r="R50" s="48"/>
      <c r="S50" s="48"/>
      <c r="T50" s="48"/>
      <c r="U50" s="48"/>
    </row>
    <row r="51" spans="1:21" ht="30.75" customHeight="1" x14ac:dyDescent="0.15">
      <c r="A51" s="48"/>
      <c r="B51" s="1212"/>
      <c r="C51" s="1213"/>
      <c r="D51" s="66"/>
      <c r="E51" s="1216" t="s">
        <v>18</v>
      </c>
      <c r="F51" s="1216"/>
      <c r="G51" s="1216"/>
      <c r="H51" s="1216"/>
      <c r="I51" s="1216"/>
      <c r="J51" s="1217"/>
      <c r="K51" s="63">
        <v>0</v>
      </c>
      <c r="L51" s="64">
        <v>0</v>
      </c>
      <c r="M51" s="64">
        <v>0</v>
      </c>
      <c r="N51" s="64">
        <v>0</v>
      </c>
      <c r="O51" s="65">
        <v>0</v>
      </c>
      <c r="P51" s="48"/>
      <c r="Q51" s="48"/>
      <c r="R51" s="48"/>
      <c r="S51" s="48"/>
      <c r="T51" s="48"/>
      <c r="U51" s="48"/>
    </row>
    <row r="52" spans="1:21" ht="30.75" customHeight="1" x14ac:dyDescent="0.15">
      <c r="A52" s="48"/>
      <c r="B52" s="1218" t="s">
        <v>19</v>
      </c>
      <c r="C52" s="1219"/>
      <c r="D52" s="66"/>
      <c r="E52" s="1216" t="s">
        <v>20</v>
      </c>
      <c r="F52" s="1216"/>
      <c r="G52" s="1216"/>
      <c r="H52" s="1216"/>
      <c r="I52" s="1216"/>
      <c r="J52" s="1217"/>
      <c r="K52" s="63">
        <v>513</v>
      </c>
      <c r="L52" s="64">
        <v>502</v>
      </c>
      <c r="M52" s="64">
        <v>509</v>
      </c>
      <c r="N52" s="64">
        <v>494</v>
      </c>
      <c r="O52" s="65">
        <v>439</v>
      </c>
      <c r="P52" s="48"/>
      <c r="Q52" s="48"/>
      <c r="R52" s="48"/>
      <c r="S52" s="48"/>
      <c r="T52" s="48"/>
      <c r="U52" s="48"/>
    </row>
    <row r="53" spans="1:21" ht="30.75" customHeight="1" thickBot="1" x14ac:dyDescent="0.2">
      <c r="A53" s="48"/>
      <c r="B53" s="1220" t="s">
        <v>21</v>
      </c>
      <c r="C53" s="1221"/>
      <c r="D53" s="67"/>
      <c r="E53" s="1222" t="s">
        <v>22</v>
      </c>
      <c r="F53" s="1222"/>
      <c r="G53" s="1222"/>
      <c r="H53" s="1222"/>
      <c r="I53" s="1222"/>
      <c r="J53" s="1223"/>
      <c r="K53" s="68">
        <v>192</v>
      </c>
      <c r="L53" s="69">
        <v>181</v>
      </c>
      <c r="M53" s="69">
        <v>172</v>
      </c>
      <c r="N53" s="69">
        <v>198</v>
      </c>
      <c r="O53" s="70">
        <v>135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574</v>
      </c>
      <c r="L56" s="80" t="s">
        <v>575</v>
      </c>
      <c r="M56" s="80" t="s">
        <v>576</v>
      </c>
      <c r="N56" s="80" t="s">
        <v>577</v>
      </c>
      <c r="O56" s="81" t="s">
        <v>578</v>
      </c>
      <c r="P56" s="48"/>
      <c r="Q56" s="48"/>
      <c r="R56" s="48"/>
      <c r="S56" s="48"/>
      <c r="T56" s="48"/>
      <c r="U56" s="48"/>
    </row>
    <row r="57" spans="1:21" ht="31.5" customHeight="1" x14ac:dyDescent="0.15">
      <c r="B57" s="1224" t="s">
        <v>25</v>
      </c>
      <c r="C57" s="1225"/>
      <c r="D57" s="1228" t="s">
        <v>26</v>
      </c>
      <c r="E57" s="1229"/>
      <c r="F57" s="1229"/>
      <c r="G57" s="1229"/>
      <c r="H57" s="1229"/>
      <c r="I57" s="1229"/>
      <c r="J57" s="1230"/>
      <c r="K57" s="82" t="s">
        <v>595</v>
      </c>
      <c r="L57" s="83" t="s">
        <v>516</v>
      </c>
      <c r="M57" s="83" t="s">
        <v>516</v>
      </c>
      <c r="N57" s="83" t="s">
        <v>516</v>
      </c>
      <c r="O57" s="84" t="s">
        <v>516</v>
      </c>
    </row>
    <row r="58" spans="1:21" ht="31.5" customHeight="1" thickBot="1" x14ac:dyDescent="0.2">
      <c r="B58" s="1226"/>
      <c r="C58" s="1227"/>
      <c r="D58" s="1231" t="s">
        <v>27</v>
      </c>
      <c r="E58" s="1232"/>
      <c r="F58" s="1232"/>
      <c r="G58" s="1232"/>
      <c r="H58" s="1232"/>
      <c r="I58" s="1232"/>
      <c r="J58" s="1233"/>
      <c r="K58" s="85" t="s">
        <v>516</v>
      </c>
      <c r="L58" s="86" t="s">
        <v>516</v>
      </c>
      <c r="M58" s="86" t="s">
        <v>516</v>
      </c>
      <c r="N58" s="86" t="s">
        <v>516</v>
      </c>
      <c r="O58" s="87" t="s">
        <v>516</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FCMvjTveGrMrdli3Oqm6lIrCweICRHejboLhZt81E9hqEhoQqJLqY8R6kAjpcNvmOZDzW2S8SdPkIif6k3rqdA==" saltValue="a6706wecc+gfGUFCoVVHg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75" zoomScaleNormal="75"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558</v>
      </c>
      <c r="J40" s="99" t="s">
        <v>559</v>
      </c>
      <c r="K40" s="99" t="s">
        <v>560</v>
      </c>
      <c r="L40" s="99" t="s">
        <v>561</v>
      </c>
      <c r="M40" s="100" t="s">
        <v>562</v>
      </c>
    </row>
    <row r="41" spans="2:13" ht="27.75" customHeight="1" x14ac:dyDescent="0.15">
      <c r="B41" s="1234" t="s">
        <v>30</v>
      </c>
      <c r="C41" s="1235"/>
      <c r="D41" s="101"/>
      <c r="E41" s="1240" t="s">
        <v>31</v>
      </c>
      <c r="F41" s="1240"/>
      <c r="G41" s="1240"/>
      <c r="H41" s="1241"/>
      <c r="I41" s="102">
        <v>3619</v>
      </c>
      <c r="J41" s="103">
        <v>3395</v>
      </c>
      <c r="K41" s="103">
        <v>3073</v>
      </c>
      <c r="L41" s="103">
        <v>2889</v>
      </c>
      <c r="M41" s="104">
        <v>2828</v>
      </c>
    </row>
    <row r="42" spans="2:13" ht="27.75" customHeight="1" x14ac:dyDescent="0.15">
      <c r="B42" s="1236"/>
      <c r="C42" s="1237"/>
      <c r="D42" s="105"/>
      <c r="E42" s="1242" t="s">
        <v>32</v>
      </c>
      <c r="F42" s="1242"/>
      <c r="G42" s="1242"/>
      <c r="H42" s="1243"/>
      <c r="I42" s="106">
        <v>95</v>
      </c>
      <c r="J42" s="107">
        <v>64</v>
      </c>
      <c r="K42" s="107">
        <v>32</v>
      </c>
      <c r="L42" s="107" t="s">
        <v>516</v>
      </c>
      <c r="M42" s="108" t="s">
        <v>516</v>
      </c>
    </row>
    <row r="43" spans="2:13" ht="27.75" customHeight="1" x14ac:dyDescent="0.15">
      <c r="B43" s="1236"/>
      <c r="C43" s="1237"/>
      <c r="D43" s="105"/>
      <c r="E43" s="1242" t="s">
        <v>33</v>
      </c>
      <c r="F43" s="1242"/>
      <c r="G43" s="1242"/>
      <c r="H43" s="1243"/>
      <c r="I43" s="106">
        <v>932</v>
      </c>
      <c r="J43" s="107">
        <v>930</v>
      </c>
      <c r="K43" s="107">
        <v>918</v>
      </c>
      <c r="L43" s="107">
        <v>991</v>
      </c>
      <c r="M43" s="108">
        <v>939</v>
      </c>
    </row>
    <row r="44" spans="2:13" ht="27.75" customHeight="1" x14ac:dyDescent="0.15">
      <c r="B44" s="1236"/>
      <c r="C44" s="1237"/>
      <c r="D44" s="105"/>
      <c r="E44" s="1242" t="s">
        <v>34</v>
      </c>
      <c r="F44" s="1242"/>
      <c r="G44" s="1242"/>
      <c r="H44" s="1243"/>
      <c r="I44" s="106">
        <v>69</v>
      </c>
      <c r="J44" s="107">
        <v>53</v>
      </c>
      <c r="K44" s="107">
        <v>37</v>
      </c>
      <c r="L44" s="107">
        <v>22</v>
      </c>
      <c r="M44" s="108">
        <v>19</v>
      </c>
    </row>
    <row r="45" spans="2:13" ht="27.75" customHeight="1" x14ac:dyDescent="0.15">
      <c r="B45" s="1236"/>
      <c r="C45" s="1237"/>
      <c r="D45" s="105"/>
      <c r="E45" s="1242" t="s">
        <v>35</v>
      </c>
      <c r="F45" s="1242"/>
      <c r="G45" s="1242"/>
      <c r="H45" s="1243"/>
      <c r="I45" s="106">
        <v>938</v>
      </c>
      <c r="J45" s="107">
        <v>917</v>
      </c>
      <c r="K45" s="107">
        <v>896</v>
      </c>
      <c r="L45" s="107">
        <v>871</v>
      </c>
      <c r="M45" s="108">
        <v>868</v>
      </c>
    </row>
    <row r="46" spans="2:13" ht="27.75" customHeight="1" x14ac:dyDescent="0.15">
      <c r="B46" s="1236"/>
      <c r="C46" s="1237"/>
      <c r="D46" s="109"/>
      <c r="E46" s="1242" t="s">
        <v>36</v>
      </c>
      <c r="F46" s="1242"/>
      <c r="G46" s="1242"/>
      <c r="H46" s="1243"/>
      <c r="I46" s="106" t="s">
        <v>516</v>
      </c>
      <c r="J46" s="107" t="s">
        <v>516</v>
      </c>
      <c r="K46" s="107" t="s">
        <v>516</v>
      </c>
      <c r="L46" s="107" t="s">
        <v>516</v>
      </c>
      <c r="M46" s="108" t="s">
        <v>516</v>
      </c>
    </row>
    <row r="47" spans="2:13" ht="27.75" customHeight="1" x14ac:dyDescent="0.15">
      <c r="B47" s="1236"/>
      <c r="C47" s="1237"/>
      <c r="D47" s="110"/>
      <c r="E47" s="1244" t="s">
        <v>37</v>
      </c>
      <c r="F47" s="1245"/>
      <c r="G47" s="1245"/>
      <c r="H47" s="1246"/>
      <c r="I47" s="106" t="s">
        <v>516</v>
      </c>
      <c r="J47" s="107" t="s">
        <v>516</v>
      </c>
      <c r="K47" s="107" t="s">
        <v>516</v>
      </c>
      <c r="L47" s="107" t="s">
        <v>516</v>
      </c>
      <c r="M47" s="108" t="s">
        <v>516</v>
      </c>
    </row>
    <row r="48" spans="2:13" ht="27.75" customHeight="1" x14ac:dyDescent="0.15">
      <c r="B48" s="1236"/>
      <c r="C48" s="1237"/>
      <c r="D48" s="105"/>
      <c r="E48" s="1242" t="s">
        <v>38</v>
      </c>
      <c r="F48" s="1242"/>
      <c r="G48" s="1242"/>
      <c r="H48" s="1243"/>
      <c r="I48" s="106" t="s">
        <v>516</v>
      </c>
      <c r="J48" s="107" t="s">
        <v>516</v>
      </c>
      <c r="K48" s="107" t="s">
        <v>516</v>
      </c>
      <c r="L48" s="107" t="s">
        <v>516</v>
      </c>
      <c r="M48" s="108" t="s">
        <v>516</v>
      </c>
    </row>
    <row r="49" spans="2:13" ht="27.75" customHeight="1" x14ac:dyDescent="0.15">
      <c r="B49" s="1238"/>
      <c r="C49" s="1239"/>
      <c r="D49" s="105"/>
      <c r="E49" s="1242" t="s">
        <v>39</v>
      </c>
      <c r="F49" s="1242"/>
      <c r="G49" s="1242"/>
      <c r="H49" s="1243"/>
      <c r="I49" s="106" t="s">
        <v>516</v>
      </c>
      <c r="J49" s="107" t="s">
        <v>516</v>
      </c>
      <c r="K49" s="107" t="s">
        <v>516</v>
      </c>
      <c r="L49" s="107" t="s">
        <v>516</v>
      </c>
      <c r="M49" s="108" t="s">
        <v>516</v>
      </c>
    </row>
    <row r="50" spans="2:13" ht="27.75" customHeight="1" x14ac:dyDescent="0.15">
      <c r="B50" s="1247" t="s">
        <v>40</v>
      </c>
      <c r="C50" s="1248"/>
      <c r="D50" s="111"/>
      <c r="E50" s="1242" t="s">
        <v>41</v>
      </c>
      <c r="F50" s="1242"/>
      <c r="G50" s="1242"/>
      <c r="H50" s="1243"/>
      <c r="I50" s="106">
        <v>1090</v>
      </c>
      <c r="J50" s="107">
        <v>1219</v>
      </c>
      <c r="K50" s="107">
        <v>1290</v>
      </c>
      <c r="L50" s="107">
        <v>1243</v>
      </c>
      <c r="M50" s="108">
        <v>1241</v>
      </c>
    </row>
    <row r="51" spans="2:13" ht="27.75" customHeight="1" x14ac:dyDescent="0.15">
      <c r="B51" s="1236"/>
      <c r="C51" s="1237"/>
      <c r="D51" s="105"/>
      <c r="E51" s="1242" t="s">
        <v>42</v>
      </c>
      <c r="F51" s="1242"/>
      <c r="G51" s="1242"/>
      <c r="H51" s="1243"/>
      <c r="I51" s="106">
        <v>366</v>
      </c>
      <c r="J51" s="107">
        <v>448</v>
      </c>
      <c r="K51" s="107">
        <v>456</v>
      </c>
      <c r="L51" s="107">
        <v>486</v>
      </c>
      <c r="M51" s="108">
        <v>493</v>
      </c>
    </row>
    <row r="52" spans="2:13" ht="27.75" customHeight="1" x14ac:dyDescent="0.15">
      <c r="B52" s="1238"/>
      <c r="C52" s="1239"/>
      <c r="D52" s="105"/>
      <c r="E52" s="1242" t="s">
        <v>43</v>
      </c>
      <c r="F52" s="1242"/>
      <c r="G52" s="1242"/>
      <c r="H52" s="1243"/>
      <c r="I52" s="106">
        <v>3322</v>
      </c>
      <c r="J52" s="107">
        <v>3136</v>
      </c>
      <c r="K52" s="107">
        <v>2990</v>
      </c>
      <c r="L52" s="107">
        <v>2894</v>
      </c>
      <c r="M52" s="108">
        <v>2884</v>
      </c>
    </row>
    <row r="53" spans="2:13" ht="27.75" customHeight="1" thickBot="1" x14ac:dyDescent="0.2">
      <c r="B53" s="1249" t="s">
        <v>44</v>
      </c>
      <c r="C53" s="1250"/>
      <c r="D53" s="112"/>
      <c r="E53" s="1251" t="s">
        <v>45</v>
      </c>
      <c r="F53" s="1251"/>
      <c r="G53" s="1251"/>
      <c r="H53" s="1252"/>
      <c r="I53" s="113">
        <v>875</v>
      </c>
      <c r="J53" s="114">
        <v>556</v>
      </c>
      <c r="K53" s="114">
        <v>220</v>
      </c>
      <c r="L53" s="114">
        <v>150</v>
      </c>
      <c r="M53" s="115">
        <v>35</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9a3Bcu5cuPjUBwkjahbqg2qivVTXcze8U6/UepGmfq5iMe4/DFSLnb2ZuAMPRwneyHUeTgujaRubAbqwsgwViQ==" saltValue="3dMix3OCvr/Vh6WFJZPk6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zoomScale="68" zoomScaleNormal="68"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560</v>
      </c>
      <c r="G54" s="124" t="s">
        <v>561</v>
      </c>
      <c r="H54" s="125" t="s">
        <v>562</v>
      </c>
    </row>
    <row r="55" spans="2:8" ht="52.5" customHeight="1" x14ac:dyDescent="0.15">
      <c r="B55" s="126"/>
      <c r="C55" s="1261" t="s">
        <v>48</v>
      </c>
      <c r="D55" s="1261"/>
      <c r="E55" s="1262"/>
      <c r="F55" s="127">
        <v>584</v>
      </c>
      <c r="G55" s="127">
        <v>501</v>
      </c>
      <c r="H55" s="128">
        <v>468</v>
      </c>
    </row>
    <row r="56" spans="2:8" ht="52.5" customHeight="1" x14ac:dyDescent="0.15">
      <c r="B56" s="129"/>
      <c r="C56" s="1263" t="s">
        <v>49</v>
      </c>
      <c r="D56" s="1263"/>
      <c r="E56" s="1264"/>
      <c r="F56" s="130">
        <v>201</v>
      </c>
      <c r="G56" s="130">
        <v>201</v>
      </c>
      <c r="H56" s="131">
        <v>201</v>
      </c>
    </row>
    <row r="57" spans="2:8" ht="53.25" customHeight="1" x14ac:dyDescent="0.15">
      <c r="B57" s="129"/>
      <c r="C57" s="1265" t="s">
        <v>50</v>
      </c>
      <c r="D57" s="1265"/>
      <c r="E57" s="1266"/>
      <c r="F57" s="132">
        <v>426</v>
      </c>
      <c r="G57" s="132">
        <v>442</v>
      </c>
      <c r="H57" s="133">
        <v>472</v>
      </c>
    </row>
    <row r="58" spans="2:8" ht="45.75" customHeight="1" x14ac:dyDescent="0.15">
      <c r="B58" s="134"/>
      <c r="C58" s="1253" t="s">
        <v>589</v>
      </c>
      <c r="D58" s="1254"/>
      <c r="E58" s="1255"/>
      <c r="F58" s="135">
        <v>208</v>
      </c>
      <c r="G58" s="135">
        <v>211</v>
      </c>
      <c r="H58" s="136">
        <v>213</v>
      </c>
    </row>
    <row r="59" spans="2:8" ht="45.75" customHeight="1" x14ac:dyDescent="0.15">
      <c r="B59" s="134"/>
      <c r="C59" s="1253" t="s">
        <v>590</v>
      </c>
      <c r="D59" s="1254"/>
      <c r="E59" s="1255"/>
      <c r="F59" s="135">
        <v>45</v>
      </c>
      <c r="G59" s="135">
        <v>89</v>
      </c>
      <c r="H59" s="136">
        <v>146</v>
      </c>
    </row>
    <row r="60" spans="2:8" ht="45.75" customHeight="1" x14ac:dyDescent="0.15">
      <c r="B60" s="134"/>
      <c r="C60" s="1253" t="s">
        <v>591</v>
      </c>
      <c r="D60" s="1254"/>
      <c r="E60" s="1255"/>
      <c r="F60" s="135">
        <v>53</v>
      </c>
      <c r="G60" s="135">
        <v>49</v>
      </c>
      <c r="H60" s="136">
        <v>50</v>
      </c>
    </row>
    <row r="61" spans="2:8" ht="45.75" customHeight="1" x14ac:dyDescent="0.15">
      <c r="B61" s="134"/>
      <c r="C61" s="1253" t="s">
        <v>592</v>
      </c>
      <c r="D61" s="1254"/>
      <c r="E61" s="1255"/>
      <c r="F61" s="135">
        <v>43</v>
      </c>
      <c r="G61" s="135">
        <v>43</v>
      </c>
      <c r="H61" s="136">
        <v>43</v>
      </c>
    </row>
    <row r="62" spans="2:8" ht="45.75" customHeight="1" thickBot="1" x14ac:dyDescent="0.2">
      <c r="B62" s="137"/>
      <c r="C62" s="1256" t="s">
        <v>593</v>
      </c>
      <c r="D62" s="1257"/>
      <c r="E62" s="1258"/>
      <c r="F62" s="138">
        <v>19</v>
      </c>
      <c r="G62" s="138">
        <v>19</v>
      </c>
      <c r="H62" s="139">
        <v>19</v>
      </c>
    </row>
    <row r="63" spans="2:8" ht="52.5" customHeight="1" thickBot="1" x14ac:dyDescent="0.2">
      <c r="B63" s="140"/>
      <c r="C63" s="1259" t="s">
        <v>51</v>
      </c>
      <c r="D63" s="1259"/>
      <c r="E63" s="1260"/>
      <c r="F63" s="141">
        <v>1210</v>
      </c>
      <c r="G63" s="141">
        <v>1143</v>
      </c>
      <c r="H63" s="142">
        <v>1140</v>
      </c>
    </row>
    <row r="64" spans="2:8" ht="15" customHeight="1" x14ac:dyDescent="0.15"/>
    <row r="65" ht="0" hidden="1" customHeight="1" x14ac:dyDescent="0.15"/>
    <row r="66" ht="0" hidden="1" customHeight="1" x14ac:dyDescent="0.15"/>
  </sheetData>
  <sheetProtection algorithmName="SHA-512" hashValue="xXS4qcEm3OZWREt7Apt8nefyhm6WUoTEq1cZBLw78gyr8ePsnhROpnFqj4Y087dyR3aqRkZlq+IJR01sR55z6g==" saltValue="Z+D2JIV+CMv4EnKkcxiVd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25C2B0-44E4-4DC5-A8A7-132B9CA8D91B}">
  <sheetPr>
    <pageSetUpPr fitToPage="1"/>
  </sheetPr>
  <dimension ref="A1:WZM191"/>
  <sheetViews>
    <sheetView showGridLines="0" topLeftCell="AS16" zoomScaleNormal="100" zoomScaleSheetLayoutView="55" workbookViewId="0">
      <selection activeCell="DD65" sqref="DD65"/>
    </sheetView>
  </sheetViews>
  <sheetFormatPr defaultColWidth="0" defaultRowHeight="13.5" customHeight="1" zeroHeight="1" x14ac:dyDescent="0.15"/>
  <cols>
    <col min="1" max="1" width="6.375" style="1269" customWidth="1"/>
    <col min="2" max="107" width="2.5" style="1269" customWidth="1"/>
    <col min="108" max="108" width="6.125" style="1277" customWidth="1"/>
    <col min="109" max="109" width="5.875" style="1276" customWidth="1"/>
    <col min="110" max="110" width="19.125" style="1269" hidden="1"/>
    <col min="111" max="115" width="12.625" style="1269" hidden="1"/>
    <col min="116" max="349" width="8.625" style="1269" hidden="1"/>
    <col min="350" max="355" width="14.875" style="1269" hidden="1"/>
    <col min="356" max="357" width="15.875" style="1269" hidden="1"/>
    <col min="358" max="363" width="16.125" style="1269" hidden="1"/>
    <col min="364" max="364" width="6.125" style="1269" hidden="1"/>
    <col min="365" max="365" width="3" style="1269" hidden="1"/>
    <col min="366" max="605" width="8.625" style="1269" hidden="1"/>
    <col min="606" max="611" width="14.875" style="1269" hidden="1"/>
    <col min="612" max="613" width="15.875" style="1269" hidden="1"/>
    <col min="614" max="619" width="16.125" style="1269" hidden="1"/>
    <col min="620" max="620" width="6.125" style="1269" hidden="1"/>
    <col min="621" max="621" width="3" style="1269" hidden="1"/>
    <col min="622" max="861" width="8.625" style="1269" hidden="1"/>
    <col min="862" max="867" width="14.875" style="1269" hidden="1"/>
    <col min="868" max="869" width="15.875" style="1269" hidden="1"/>
    <col min="870" max="875" width="16.125" style="1269" hidden="1"/>
    <col min="876" max="876" width="6.125" style="1269" hidden="1"/>
    <col min="877" max="877" width="3" style="1269" hidden="1"/>
    <col min="878" max="1117" width="8.625" style="1269" hidden="1"/>
    <col min="1118" max="1123" width="14.875" style="1269" hidden="1"/>
    <col min="1124" max="1125" width="15.875" style="1269" hidden="1"/>
    <col min="1126" max="1131" width="16.125" style="1269" hidden="1"/>
    <col min="1132" max="1132" width="6.125" style="1269" hidden="1"/>
    <col min="1133" max="1133" width="3" style="1269" hidden="1"/>
    <col min="1134" max="1373" width="8.625" style="1269" hidden="1"/>
    <col min="1374" max="1379" width="14.875" style="1269" hidden="1"/>
    <col min="1380" max="1381" width="15.875" style="1269" hidden="1"/>
    <col min="1382" max="1387" width="16.125" style="1269" hidden="1"/>
    <col min="1388" max="1388" width="6.125" style="1269" hidden="1"/>
    <col min="1389" max="1389" width="3" style="1269" hidden="1"/>
    <col min="1390" max="1629" width="8.625" style="1269" hidden="1"/>
    <col min="1630" max="1635" width="14.875" style="1269" hidden="1"/>
    <col min="1636" max="1637" width="15.875" style="1269" hidden="1"/>
    <col min="1638" max="1643" width="16.125" style="1269" hidden="1"/>
    <col min="1644" max="1644" width="6.125" style="1269" hidden="1"/>
    <col min="1645" max="1645" width="3" style="1269" hidden="1"/>
    <col min="1646" max="1885" width="8.625" style="1269" hidden="1"/>
    <col min="1886" max="1891" width="14.875" style="1269" hidden="1"/>
    <col min="1892" max="1893" width="15.875" style="1269" hidden="1"/>
    <col min="1894" max="1899" width="16.125" style="1269" hidden="1"/>
    <col min="1900" max="1900" width="6.125" style="1269" hidden="1"/>
    <col min="1901" max="1901" width="3" style="1269" hidden="1"/>
    <col min="1902" max="2141" width="8.625" style="1269" hidden="1"/>
    <col min="2142" max="2147" width="14.875" style="1269" hidden="1"/>
    <col min="2148" max="2149" width="15.875" style="1269" hidden="1"/>
    <col min="2150" max="2155" width="16.125" style="1269" hidden="1"/>
    <col min="2156" max="2156" width="6.125" style="1269" hidden="1"/>
    <col min="2157" max="2157" width="3" style="1269" hidden="1"/>
    <col min="2158" max="2397" width="8.625" style="1269" hidden="1"/>
    <col min="2398" max="2403" width="14.875" style="1269" hidden="1"/>
    <col min="2404" max="2405" width="15.875" style="1269" hidden="1"/>
    <col min="2406" max="2411" width="16.125" style="1269" hidden="1"/>
    <col min="2412" max="2412" width="6.125" style="1269" hidden="1"/>
    <col min="2413" max="2413" width="3" style="1269" hidden="1"/>
    <col min="2414" max="2653" width="8.625" style="1269" hidden="1"/>
    <col min="2654" max="2659" width="14.875" style="1269" hidden="1"/>
    <col min="2660" max="2661" width="15.875" style="1269" hidden="1"/>
    <col min="2662" max="2667" width="16.125" style="1269" hidden="1"/>
    <col min="2668" max="2668" width="6.125" style="1269" hidden="1"/>
    <col min="2669" max="2669" width="3" style="1269" hidden="1"/>
    <col min="2670" max="2909" width="8.625" style="1269" hidden="1"/>
    <col min="2910" max="2915" width="14.875" style="1269" hidden="1"/>
    <col min="2916" max="2917" width="15.875" style="1269" hidden="1"/>
    <col min="2918" max="2923" width="16.125" style="1269" hidden="1"/>
    <col min="2924" max="2924" width="6.125" style="1269" hidden="1"/>
    <col min="2925" max="2925" width="3" style="1269" hidden="1"/>
    <col min="2926" max="3165" width="8.625" style="1269" hidden="1"/>
    <col min="3166" max="3171" width="14.875" style="1269" hidden="1"/>
    <col min="3172" max="3173" width="15.875" style="1269" hidden="1"/>
    <col min="3174" max="3179" width="16.125" style="1269" hidden="1"/>
    <col min="3180" max="3180" width="6.125" style="1269" hidden="1"/>
    <col min="3181" max="3181" width="3" style="1269" hidden="1"/>
    <col min="3182" max="3421" width="8.625" style="1269" hidden="1"/>
    <col min="3422" max="3427" width="14.875" style="1269" hidden="1"/>
    <col min="3428" max="3429" width="15.875" style="1269" hidden="1"/>
    <col min="3430" max="3435" width="16.125" style="1269" hidden="1"/>
    <col min="3436" max="3436" width="6.125" style="1269" hidden="1"/>
    <col min="3437" max="3437" width="3" style="1269" hidden="1"/>
    <col min="3438" max="3677" width="8.625" style="1269" hidden="1"/>
    <col min="3678" max="3683" width="14.875" style="1269" hidden="1"/>
    <col min="3684" max="3685" width="15.875" style="1269" hidden="1"/>
    <col min="3686" max="3691" width="16.125" style="1269" hidden="1"/>
    <col min="3692" max="3692" width="6.125" style="1269" hidden="1"/>
    <col min="3693" max="3693" width="3" style="1269" hidden="1"/>
    <col min="3694" max="3933" width="8.625" style="1269" hidden="1"/>
    <col min="3934" max="3939" width="14.875" style="1269" hidden="1"/>
    <col min="3940" max="3941" width="15.875" style="1269" hidden="1"/>
    <col min="3942" max="3947" width="16.125" style="1269" hidden="1"/>
    <col min="3948" max="3948" width="6.125" style="1269" hidden="1"/>
    <col min="3949" max="3949" width="3" style="1269" hidden="1"/>
    <col min="3950" max="4189" width="8.625" style="1269" hidden="1"/>
    <col min="4190" max="4195" width="14.875" style="1269" hidden="1"/>
    <col min="4196" max="4197" width="15.875" style="1269" hidden="1"/>
    <col min="4198" max="4203" width="16.125" style="1269" hidden="1"/>
    <col min="4204" max="4204" width="6.125" style="1269" hidden="1"/>
    <col min="4205" max="4205" width="3" style="1269" hidden="1"/>
    <col min="4206" max="4445" width="8.625" style="1269" hidden="1"/>
    <col min="4446" max="4451" width="14.875" style="1269" hidden="1"/>
    <col min="4452" max="4453" width="15.875" style="1269" hidden="1"/>
    <col min="4454" max="4459" width="16.125" style="1269" hidden="1"/>
    <col min="4460" max="4460" width="6.125" style="1269" hidden="1"/>
    <col min="4461" max="4461" width="3" style="1269" hidden="1"/>
    <col min="4462" max="4701" width="8.625" style="1269" hidden="1"/>
    <col min="4702" max="4707" width="14.875" style="1269" hidden="1"/>
    <col min="4708" max="4709" width="15.875" style="1269" hidden="1"/>
    <col min="4710" max="4715" width="16.125" style="1269" hidden="1"/>
    <col min="4716" max="4716" width="6.125" style="1269" hidden="1"/>
    <col min="4717" max="4717" width="3" style="1269" hidden="1"/>
    <col min="4718" max="4957" width="8.625" style="1269" hidden="1"/>
    <col min="4958" max="4963" width="14.875" style="1269" hidden="1"/>
    <col min="4964" max="4965" width="15.875" style="1269" hidden="1"/>
    <col min="4966" max="4971" width="16.125" style="1269" hidden="1"/>
    <col min="4972" max="4972" width="6.125" style="1269" hidden="1"/>
    <col min="4973" max="4973" width="3" style="1269" hidden="1"/>
    <col min="4974" max="5213" width="8.625" style="1269" hidden="1"/>
    <col min="5214" max="5219" width="14.875" style="1269" hidden="1"/>
    <col min="5220" max="5221" width="15.875" style="1269" hidden="1"/>
    <col min="5222" max="5227" width="16.125" style="1269" hidden="1"/>
    <col min="5228" max="5228" width="6.125" style="1269" hidden="1"/>
    <col min="5229" max="5229" width="3" style="1269" hidden="1"/>
    <col min="5230" max="5469" width="8.625" style="1269" hidden="1"/>
    <col min="5470" max="5475" width="14.875" style="1269" hidden="1"/>
    <col min="5476" max="5477" width="15.875" style="1269" hidden="1"/>
    <col min="5478" max="5483" width="16.125" style="1269" hidden="1"/>
    <col min="5484" max="5484" width="6.125" style="1269" hidden="1"/>
    <col min="5485" max="5485" width="3" style="1269" hidden="1"/>
    <col min="5486" max="5725" width="8.625" style="1269" hidden="1"/>
    <col min="5726" max="5731" width="14.875" style="1269" hidden="1"/>
    <col min="5732" max="5733" width="15.875" style="1269" hidden="1"/>
    <col min="5734" max="5739" width="16.125" style="1269" hidden="1"/>
    <col min="5740" max="5740" width="6.125" style="1269" hidden="1"/>
    <col min="5741" max="5741" width="3" style="1269" hidden="1"/>
    <col min="5742" max="5981" width="8.625" style="1269" hidden="1"/>
    <col min="5982" max="5987" width="14.875" style="1269" hidden="1"/>
    <col min="5988" max="5989" width="15.875" style="1269" hidden="1"/>
    <col min="5990" max="5995" width="16.125" style="1269" hidden="1"/>
    <col min="5996" max="5996" width="6.125" style="1269" hidden="1"/>
    <col min="5997" max="5997" width="3" style="1269" hidden="1"/>
    <col min="5998" max="6237" width="8.625" style="1269" hidden="1"/>
    <col min="6238" max="6243" width="14.875" style="1269" hidden="1"/>
    <col min="6244" max="6245" width="15.875" style="1269" hidden="1"/>
    <col min="6246" max="6251" width="16.125" style="1269" hidden="1"/>
    <col min="6252" max="6252" width="6.125" style="1269" hidden="1"/>
    <col min="6253" max="6253" width="3" style="1269" hidden="1"/>
    <col min="6254" max="6493" width="8.625" style="1269" hidden="1"/>
    <col min="6494" max="6499" width="14.875" style="1269" hidden="1"/>
    <col min="6500" max="6501" width="15.875" style="1269" hidden="1"/>
    <col min="6502" max="6507" width="16.125" style="1269" hidden="1"/>
    <col min="6508" max="6508" width="6.125" style="1269" hidden="1"/>
    <col min="6509" max="6509" width="3" style="1269" hidden="1"/>
    <col min="6510" max="6749" width="8.625" style="1269" hidden="1"/>
    <col min="6750" max="6755" width="14.875" style="1269" hidden="1"/>
    <col min="6756" max="6757" width="15.875" style="1269" hidden="1"/>
    <col min="6758" max="6763" width="16.125" style="1269" hidden="1"/>
    <col min="6764" max="6764" width="6.125" style="1269" hidden="1"/>
    <col min="6765" max="6765" width="3" style="1269" hidden="1"/>
    <col min="6766" max="7005" width="8.625" style="1269" hidden="1"/>
    <col min="7006" max="7011" width="14.875" style="1269" hidden="1"/>
    <col min="7012" max="7013" width="15.875" style="1269" hidden="1"/>
    <col min="7014" max="7019" width="16.125" style="1269" hidden="1"/>
    <col min="7020" max="7020" width="6.125" style="1269" hidden="1"/>
    <col min="7021" max="7021" width="3" style="1269" hidden="1"/>
    <col min="7022" max="7261" width="8.625" style="1269" hidden="1"/>
    <col min="7262" max="7267" width="14.875" style="1269" hidden="1"/>
    <col min="7268" max="7269" width="15.875" style="1269" hidden="1"/>
    <col min="7270" max="7275" width="16.125" style="1269" hidden="1"/>
    <col min="7276" max="7276" width="6.125" style="1269" hidden="1"/>
    <col min="7277" max="7277" width="3" style="1269" hidden="1"/>
    <col min="7278" max="7517" width="8.625" style="1269" hidden="1"/>
    <col min="7518" max="7523" width="14.875" style="1269" hidden="1"/>
    <col min="7524" max="7525" width="15.875" style="1269" hidden="1"/>
    <col min="7526" max="7531" width="16.125" style="1269" hidden="1"/>
    <col min="7532" max="7532" width="6.125" style="1269" hidden="1"/>
    <col min="7533" max="7533" width="3" style="1269" hidden="1"/>
    <col min="7534" max="7773" width="8.625" style="1269" hidden="1"/>
    <col min="7774" max="7779" width="14.875" style="1269" hidden="1"/>
    <col min="7780" max="7781" width="15.875" style="1269" hidden="1"/>
    <col min="7782" max="7787" width="16.125" style="1269" hidden="1"/>
    <col min="7788" max="7788" width="6.125" style="1269" hidden="1"/>
    <col min="7789" max="7789" width="3" style="1269" hidden="1"/>
    <col min="7790" max="8029" width="8.625" style="1269" hidden="1"/>
    <col min="8030" max="8035" width="14.875" style="1269" hidden="1"/>
    <col min="8036" max="8037" width="15.875" style="1269" hidden="1"/>
    <col min="8038" max="8043" width="16.125" style="1269" hidden="1"/>
    <col min="8044" max="8044" width="6.125" style="1269" hidden="1"/>
    <col min="8045" max="8045" width="3" style="1269" hidden="1"/>
    <col min="8046" max="8285" width="8.625" style="1269" hidden="1"/>
    <col min="8286" max="8291" width="14.875" style="1269" hidden="1"/>
    <col min="8292" max="8293" width="15.875" style="1269" hidden="1"/>
    <col min="8294" max="8299" width="16.125" style="1269" hidden="1"/>
    <col min="8300" max="8300" width="6.125" style="1269" hidden="1"/>
    <col min="8301" max="8301" width="3" style="1269" hidden="1"/>
    <col min="8302" max="8541" width="8.625" style="1269" hidden="1"/>
    <col min="8542" max="8547" width="14.875" style="1269" hidden="1"/>
    <col min="8548" max="8549" width="15.875" style="1269" hidden="1"/>
    <col min="8550" max="8555" width="16.125" style="1269" hidden="1"/>
    <col min="8556" max="8556" width="6.125" style="1269" hidden="1"/>
    <col min="8557" max="8557" width="3" style="1269" hidden="1"/>
    <col min="8558" max="8797" width="8.625" style="1269" hidden="1"/>
    <col min="8798" max="8803" width="14.875" style="1269" hidden="1"/>
    <col min="8804" max="8805" width="15.875" style="1269" hidden="1"/>
    <col min="8806" max="8811" width="16.125" style="1269" hidden="1"/>
    <col min="8812" max="8812" width="6.125" style="1269" hidden="1"/>
    <col min="8813" max="8813" width="3" style="1269" hidden="1"/>
    <col min="8814" max="9053" width="8.625" style="1269" hidden="1"/>
    <col min="9054" max="9059" width="14.875" style="1269" hidden="1"/>
    <col min="9060" max="9061" width="15.875" style="1269" hidden="1"/>
    <col min="9062" max="9067" width="16.125" style="1269" hidden="1"/>
    <col min="9068" max="9068" width="6.125" style="1269" hidden="1"/>
    <col min="9069" max="9069" width="3" style="1269" hidden="1"/>
    <col min="9070" max="9309" width="8.625" style="1269" hidden="1"/>
    <col min="9310" max="9315" width="14.875" style="1269" hidden="1"/>
    <col min="9316" max="9317" width="15.875" style="1269" hidden="1"/>
    <col min="9318" max="9323" width="16.125" style="1269" hidden="1"/>
    <col min="9324" max="9324" width="6.125" style="1269" hidden="1"/>
    <col min="9325" max="9325" width="3" style="1269" hidden="1"/>
    <col min="9326" max="9565" width="8.625" style="1269" hidden="1"/>
    <col min="9566" max="9571" width="14.875" style="1269" hidden="1"/>
    <col min="9572" max="9573" width="15.875" style="1269" hidden="1"/>
    <col min="9574" max="9579" width="16.125" style="1269" hidden="1"/>
    <col min="9580" max="9580" width="6.125" style="1269" hidden="1"/>
    <col min="9581" max="9581" width="3" style="1269" hidden="1"/>
    <col min="9582" max="9821" width="8.625" style="1269" hidden="1"/>
    <col min="9822" max="9827" width="14.875" style="1269" hidden="1"/>
    <col min="9828" max="9829" width="15.875" style="1269" hidden="1"/>
    <col min="9830" max="9835" width="16.125" style="1269" hidden="1"/>
    <col min="9836" max="9836" width="6.125" style="1269" hidden="1"/>
    <col min="9837" max="9837" width="3" style="1269" hidden="1"/>
    <col min="9838" max="10077" width="8.625" style="1269" hidden="1"/>
    <col min="10078" max="10083" width="14.875" style="1269" hidden="1"/>
    <col min="10084" max="10085" width="15.875" style="1269" hidden="1"/>
    <col min="10086" max="10091" width="16.125" style="1269" hidden="1"/>
    <col min="10092" max="10092" width="6.125" style="1269" hidden="1"/>
    <col min="10093" max="10093" width="3" style="1269" hidden="1"/>
    <col min="10094" max="10333" width="8.625" style="1269" hidden="1"/>
    <col min="10334" max="10339" width="14.875" style="1269" hidden="1"/>
    <col min="10340" max="10341" width="15.875" style="1269" hidden="1"/>
    <col min="10342" max="10347" width="16.125" style="1269" hidden="1"/>
    <col min="10348" max="10348" width="6.125" style="1269" hidden="1"/>
    <col min="10349" max="10349" width="3" style="1269" hidden="1"/>
    <col min="10350" max="10589" width="8.625" style="1269" hidden="1"/>
    <col min="10590" max="10595" width="14.875" style="1269" hidden="1"/>
    <col min="10596" max="10597" width="15.875" style="1269" hidden="1"/>
    <col min="10598" max="10603" width="16.125" style="1269" hidden="1"/>
    <col min="10604" max="10604" width="6.125" style="1269" hidden="1"/>
    <col min="10605" max="10605" width="3" style="1269" hidden="1"/>
    <col min="10606" max="10845" width="8.625" style="1269" hidden="1"/>
    <col min="10846" max="10851" width="14.875" style="1269" hidden="1"/>
    <col min="10852" max="10853" width="15.875" style="1269" hidden="1"/>
    <col min="10854" max="10859" width="16.125" style="1269" hidden="1"/>
    <col min="10860" max="10860" width="6.125" style="1269" hidden="1"/>
    <col min="10861" max="10861" width="3" style="1269" hidden="1"/>
    <col min="10862" max="11101" width="8.625" style="1269" hidden="1"/>
    <col min="11102" max="11107" width="14.875" style="1269" hidden="1"/>
    <col min="11108" max="11109" width="15.875" style="1269" hidden="1"/>
    <col min="11110" max="11115" width="16.125" style="1269" hidden="1"/>
    <col min="11116" max="11116" width="6.125" style="1269" hidden="1"/>
    <col min="11117" max="11117" width="3" style="1269" hidden="1"/>
    <col min="11118" max="11357" width="8.625" style="1269" hidden="1"/>
    <col min="11358" max="11363" width="14.875" style="1269" hidden="1"/>
    <col min="11364" max="11365" width="15.875" style="1269" hidden="1"/>
    <col min="11366" max="11371" width="16.125" style="1269" hidden="1"/>
    <col min="11372" max="11372" width="6.125" style="1269" hidden="1"/>
    <col min="11373" max="11373" width="3" style="1269" hidden="1"/>
    <col min="11374" max="11613" width="8.625" style="1269" hidden="1"/>
    <col min="11614" max="11619" width="14.875" style="1269" hidden="1"/>
    <col min="11620" max="11621" width="15.875" style="1269" hidden="1"/>
    <col min="11622" max="11627" width="16.125" style="1269" hidden="1"/>
    <col min="11628" max="11628" width="6.125" style="1269" hidden="1"/>
    <col min="11629" max="11629" width="3" style="1269" hidden="1"/>
    <col min="11630" max="11869" width="8.625" style="1269" hidden="1"/>
    <col min="11870" max="11875" width="14.875" style="1269" hidden="1"/>
    <col min="11876" max="11877" width="15.875" style="1269" hidden="1"/>
    <col min="11878" max="11883" width="16.125" style="1269" hidden="1"/>
    <col min="11884" max="11884" width="6.125" style="1269" hidden="1"/>
    <col min="11885" max="11885" width="3" style="1269" hidden="1"/>
    <col min="11886" max="12125" width="8.625" style="1269" hidden="1"/>
    <col min="12126" max="12131" width="14.875" style="1269" hidden="1"/>
    <col min="12132" max="12133" width="15.875" style="1269" hidden="1"/>
    <col min="12134" max="12139" width="16.125" style="1269" hidden="1"/>
    <col min="12140" max="12140" width="6.125" style="1269" hidden="1"/>
    <col min="12141" max="12141" width="3" style="1269" hidden="1"/>
    <col min="12142" max="12381" width="8.625" style="1269" hidden="1"/>
    <col min="12382" max="12387" width="14.875" style="1269" hidden="1"/>
    <col min="12388" max="12389" width="15.875" style="1269" hidden="1"/>
    <col min="12390" max="12395" width="16.125" style="1269" hidden="1"/>
    <col min="12396" max="12396" width="6.125" style="1269" hidden="1"/>
    <col min="12397" max="12397" width="3" style="1269" hidden="1"/>
    <col min="12398" max="12637" width="8.625" style="1269" hidden="1"/>
    <col min="12638" max="12643" width="14.875" style="1269" hidden="1"/>
    <col min="12644" max="12645" width="15.875" style="1269" hidden="1"/>
    <col min="12646" max="12651" width="16.125" style="1269" hidden="1"/>
    <col min="12652" max="12652" width="6.125" style="1269" hidden="1"/>
    <col min="12653" max="12653" width="3" style="1269" hidden="1"/>
    <col min="12654" max="12893" width="8.625" style="1269" hidden="1"/>
    <col min="12894" max="12899" width="14.875" style="1269" hidden="1"/>
    <col min="12900" max="12901" width="15.875" style="1269" hidden="1"/>
    <col min="12902" max="12907" width="16.125" style="1269" hidden="1"/>
    <col min="12908" max="12908" width="6.125" style="1269" hidden="1"/>
    <col min="12909" max="12909" width="3" style="1269" hidden="1"/>
    <col min="12910" max="13149" width="8.625" style="1269" hidden="1"/>
    <col min="13150" max="13155" width="14.875" style="1269" hidden="1"/>
    <col min="13156" max="13157" width="15.875" style="1269" hidden="1"/>
    <col min="13158" max="13163" width="16.125" style="1269" hidden="1"/>
    <col min="13164" max="13164" width="6.125" style="1269" hidden="1"/>
    <col min="13165" max="13165" width="3" style="1269" hidden="1"/>
    <col min="13166" max="13405" width="8.625" style="1269" hidden="1"/>
    <col min="13406" max="13411" width="14.875" style="1269" hidden="1"/>
    <col min="13412" max="13413" width="15.875" style="1269" hidden="1"/>
    <col min="13414" max="13419" width="16.125" style="1269" hidden="1"/>
    <col min="13420" max="13420" width="6.125" style="1269" hidden="1"/>
    <col min="13421" max="13421" width="3" style="1269" hidden="1"/>
    <col min="13422" max="13661" width="8.625" style="1269" hidden="1"/>
    <col min="13662" max="13667" width="14.875" style="1269" hidden="1"/>
    <col min="13668" max="13669" width="15.875" style="1269" hidden="1"/>
    <col min="13670" max="13675" width="16.125" style="1269" hidden="1"/>
    <col min="13676" max="13676" width="6.125" style="1269" hidden="1"/>
    <col min="13677" max="13677" width="3" style="1269" hidden="1"/>
    <col min="13678" max="13917" width="8.625" style="1269" hidden="1"/>
    <col min="13918" max="13923" width="14.875" style="1269" hidden="1"/>
    <col min="13924" max="13925" width="15.875" style="1269" hidden="1"/>
    <col min="13926" max="13931" width="16.125" style="1269" hidden="1"/>
    <col min="13932" max="13932" width="6.125" style="1269" hidden="1"/>
    <col min="13933" max="13933" width="3" style="1269" hidden="1"/>
    <col min="13934" max="14173" width="8.625" style="1269" hidden="1"/>
    <col min="14174" max="14179" width="14.875" style="1269" hidden="1"/>
    <col min="14180" max="14181" width="15.875" style="1269" hidden="1"/>
    <col min="14182" max="14187" width="16.125" style="1269" hidden="1"/>
    <col min="14188" max="14188" width="6.125" style="1269" hidden="1"/>
    <col min="14189" max="14189" width="3" style="1269" hidden="1"/>
    <col min="14190" max="14429" width="8.625" style="1269" hidden="1"/>
    <col min="14430" max="14435" width="14.875" style="1269" hidden="1"/>
    <col min="14436" max="14437" width="15.875" style="1269" hidden="1"/>
    <col min="14438" max="14443" width="16.125" style="1269" hidden="1"/>
    <col min="14444" max="14444" width="6.125" style="1269" hidden="1"/>
    <col min="14445" max="14445" width="3" style="1269" hidden="1"/>
    <col min="14446" max="14685" width="8.625" style="1269" hidden="1"/>
    <col min="14686" max="14691" width="14.875" style="1269" hidden="1"/>
    <col min="14692" max="14693" width="15.875" style="1269" hidden="1"/>
    <col min="14694" max="14699" width="16.125" style="1269" hidden="1"/>
    <col min="14700" max="14700" width="6.125" style="1269" hidden="1"/>
    <col min="14701" max="14701" width="3" style="1269" hidden="1"/>
    <col min="14702" max="14941" width="8.625" style="1269" hidden="1"/>
    <col min="14942" max="14947" width="14.875" style="1269" hidden="1"/>
    <col min="14948" max="14949" width="15.875" style="1269" hidden="1"/>
    <col min="14950" max="14955" width="16.125" style="1269" hidden="1"/>
    <col min="14956" max="14956" width="6.125" style="1269" hidden="1"/>
    <col min="14957" max="14957" width="3" style="1269" hidden="1"/>
    <col min="14958" max="15197" width="8.625" style="1269" hidden="1"/>
    <col min="15198" max="15203" width="14.875" style="1269" hidden="1"/>
    <col min="15204" max="15205" width="15.875" style="1269" hidden="1"/>
    <col min="15206" max="15211" width="16.125" style="1269" hidden="1"/>
    <col min="15212" max="15212" width="6.125" style="1269" hidden="1"/>
    <col min="15213" max="15213" width="3" style="1269" hidden="1"/>
    <col min="15214" max="15453" width="8.625" style="1269" hidden="1"/>
    <col min="15454" max="15459" width="14.875" style="1269" hidden="1"/>
    <col min="15460" max="15461" width="15.875" style="1269" hidden="1"/>
    <col min="15462" max="15467" width="16.125" style="1269" hidden="1"/>
    <col min="15468" max="15468" width="6.125" style="1269" hidden="1"/>
    <col min="15469" max="15469" width="3" style="1269" hidden="1"/>
    <col min="15470" max="15709" width="8.625" style="1269" hidden="1"/>
    <col min="15710" max="15715" width="14.875" style="1269" hidden="1"/>
    <col min="15716" max="15717" width="15.875" style="1269" hidden="1"/>
    <col min="15718" max="15723" width="16.125" style="1269" hidden="1"/>
    <col min="15724" max="15724" width="6.125" style="1269" hidden="1"/>
    <col min="15725" max="15725" width="3" style="1269" hidden="1"/>
    <col min="15726" max="15965" width="8.625" style="1269" hidden="1"/>
    <col min="15966" max="15971" width="14.875" style="1269" hidden="1"/>
    <col min="15972" max="15973" width="15.875" style="1269" hidden="1"/>
    <col min="15974" max="15979" width="16.125" style="1269" hidden="1"/>
    <col min="15980" max="15980" width="6.125" style="1269" hidden="1"/>
    <col min="15981" max="15981" width="3" style="1269" hidden="1"/>
    <col min="15982" max="16221" width="8.625" style="1269" hidden="1"/>
    <col min="16222" max="16227" width="14.875" style="1269" hidden="1"/>
    <col min="16228" max="16229" width="15.875" style="1269" hidden="1"/>
    <col min="16230" max="16235" width="16.125" style="1269" hidden="1"/>
    <col min="16236" max="16236" width="6.125" style="1269" hidden="1"/>
    <col min="16237" max="16237" width="3" style="1269" hidden="1"/>
    <col min="16238" max="16384" width="8.625" style="1269" hidden="1"/>
  </cols>
  <sheetData>
    <row r="1" spans="1:143" ht="42.75" customHeight="1" x14ac:dyDescent="0.15">
      <c r="A1" s="1267"/>
      <c r="B1" s="1268"/>
      <c r="DD1" s="1269"/>
      <c r="DE1" s="1269"/>
    </row>
    <row r="2" spans="1:143" ht="25.5" customHeight="1" x14ac:dyDescent="0.15">
      <c r="A2" s="1270"/>
      <c r="C2" s="1270"/>
      <c r="O2" s="1270"/>
      <c r="P2" s="1270"/>
      <c r="Q2" s="1270"/>
      <c r="R2" s="1270"/>
      <c r="S2" s="1270"/>
      <c r="T2" s="1270"/>
      <c r="U2" s="1270"/>
      <c r="V2" s="1270"/>
      <c r="W2" s="1270"/>
      <c r="X2" s="1270"/>
      <c r="Y2" s="1270"/>
      <c r="Z2" s="1270"/>
      <c r="AA2" s="1270"/>
      <c r="AB2" s="1270"/>
      <c r="AC2" s="1270"/>
      <c r="AD2" s="1270"/>
      <c r="AE2" s="1270"/>
      <c r="AF2" s="1270"/>
      <c r="AG2" s="1270"/>
      <c r="AH2" s="1270"/>
      <c r="AI2" s="1270"/>
      <c r="AU2" s="1270"/>
      <c r="BG2" s="1270"/>
      <c r="BS2" s="1270"/>
      <c r="CE2" s="1270"/>
      <c r="CQ2" s="1270"/>
      <c r="DD2" s="1269"/>
      <c r="DE2" s="1269"/>
    </row>
    <row r="3" spans="1:143" ht="25.5" customHeight="1" x14ac:dyDescent="0.15">
      <c r="A3" s="1270"/>
      <c r="C3" s="1270"/>
      <c r="O3" s="1270"/>
      <c r="P3" s="1270"/>
      <c r="Q3" s="1270"/>
      <c r="R3" s="1270"/>
      <c r="S3" s="1270"/>
      <c r="T3" s="1270"/>
      <c r="U3" s="1270"/>
      <c r="V3" s="1270"/>
      <c r="W3" s="1270"/>
      <c r="X3" s="1270"/>
      <c r="Y3" s="1270"/>
      <c r="Z3" s="1270"/>
      <c r="AA3" s="1270"/>
      <c r="AB3" s="1270"/>
      <c r="AC3" s="1270"/>
      <c r="AD3" s="1270"/>
      <c r="AE3" s="1270"/>
      <c r="AF3" s="1270"/>
      <c r="AG3" s="1270"/>
      <c r="AH3" s="1270"/>
      <c r="AI3" s="1270"/>
      <c r="AU3" s="1270"/>
      <c r="BG3" s="1270"/>
      <c r="BS3" s="1270"/>
      <c r="CE3" s="1270"/>
      <c r="CQ3" s="1270"/>
      <c r="DD3" s="1269"/>
      <c r="DE3" s="1269"/>
    </row>
    <row r="4" spans="1:143" s="290" customFormat="1" x14ac:dyDescent="0.15">
      <c r="A4" s="1270"/>
      <c r="B4" s="1270"/>
      <c r="C4" s="1270"/>
      <c r="D4" s="1270"/>
      <c r="E4" s="1270"/>
      <c r="F4" s="1270"/>
      <c r="G4" s="1270"/>
      <c r="H4" s="1270"/>
      <c r="I4" s="1270"/>
      <c r="J4" s="1270"/>
      <c r="K4" s="1270"/>
      <c r="L4" s="1270"/>
      <c r="M4" s="1270"/>
      <c r="N4" s="1270"/>
      <c r="O4" s="1270"/>
      <c r="P4" s="1270"/>
      <c r="Q4" s="1270"/>
      <c r="R4" s="1270"/>
      <c r="S4" s="1270"/>
      <c r="T4" s="1270"/>
      <c r="U4" s="1270"/>
      <c r="V4" s="1270"/>
      <c r="W4" s="1270"/>
      <c r="X4" s="1270"/>
      <c r="Y4" s="1270"/>
      <c r="Z4" s="1270"/>
      <c r="AA4" s="1270"/>
      <c r="AB4" s="1270"/>
      <c r="AC4" s="1270"/>
      <c r="AD4" s="1270"/>
      <c r="AE4" s="1270"/>
      <c r="AF4" s="1270"/>
      <c r="AG4" s="1270"/>
      <c r="AH4" s="1270"/>
      <c r="AI4" s="1270"/>
      <c r="AJ4" s="1270"/>
      <c r="AK4" s="1270"/>
      <c r="AL4" s="1270"/>
      <c r="AM4" s="1270"/>
      <c r="AN4" s="1270"/>
      <c r="AO4" s="1270"/>
      <c r="AP4" s="1270"/>
      <c r="AQ4" s="1270"/>
      <c r="AR4" s="1270"/>
      <c r="AS4" s="1270"/>
      <c r="AT4" s="1270"/>
      <c r="AU4" s="1270"/>
      <c r="AV4" s="1270"/>
      <c r="AW4" s="1270"/>
      <c r="AX4" s="1270"/>
      <c r="AY4" s="1270"/>
      <c r="AZ4" s="1270"/>
      <c r="BA4" s="1270"/>
      <c r="BB4" s="1270"/>
      <c r="BC4" s="1270"/>
      <c r="BD4" s="1270"/>
      <c r="BE4" s="1270"/>
      <c r="BF4" s="1270"/>
      <c r="BG4" s="1270"/>
      <c r="BH4" s="1270"/>
      <c r="BI4" s="1270"/>
      <c r="BJ4" s="1270"/>
      <c r="BK4" s="1270"/>
      <c r="BL4" s="1270"/>
      <c r="BM4" s="1270"/>
      <c r="BN4" s="1270"/>
      <c r="BO4" s="1270"/>
      <c r="BP4" s="1270"/>
      <c r="BQ4" s="1270"/>
      <c r="BR4" s="1270"/>
      <c r="BS4" s="1270"/>
      <c r="BT4" s="1270"/>
      <c r="BU4" s="1270"/>
      <c r="BV4" s="1270"/>
      <c r="BW4" s="1270"/>
      <c r="BX4" s="1270"/>
      <c r="BY4" s="1270"/>
      <c r="BZ4" s="1270"/>
      <c r="CA4" s="1270"/>
      <c r="CB4" s="1270"/>
      <c r="CC4" s="1270"/>
      <c r="CD4" s="1270"/>
      <c r="CE4" s="1270"/>
      <c r="CF4" s="1270"/>
      <c r="CG4" s="1270"/>
      <c r="CH4" s="1270"/>
      <c r="CI4" s="1270"/>
      <c r="CJ4" s="1270"/>
      <c r="CK4" s="1270"/>
      <c r="CL4" s="1270"/>
      <c r="CM4" s="1270"/>
      <c r="CN4" s="1270"/>
      <c r="CO4" s="1270"/>
      <c r="CP4" s="1270"/>
      <c r="CQ4" s="1270"/>
      <c r="CR4" s="1270"/>
      <c r="CS4" s="1270"/>
      <c r="CT4" s="1270"/>
      <c r="CU4" s="1270"/>
      <c r="CV4" s="1270"/>
      <c r="CW4" s="1270"/>
      <c r="CX4" s="1270"/>
      <c r="CY4" s="1270"/>
      <c r="CZ4" s="1270"/>
      <c r="DA4" s="1270"/>
      <c r="DB4" s="1270"/>
      <c r="DC4" s="1270"/>
      <c r="DD4" s="1270"/>
      <c r="DE4" s="1270"/>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1270"/>
      <c r="B5" s="1270"/>
      <c r="C5" s="1270"/>
      <c r="D5" s="1270"/>
      <c r="E5" s="1270"/>
      <c r="F5" s="1270"/>
      <c r="G5" s="1270"/>
      <c r="H5" s="1270"/>
      <c r="I5" s="1270"/>
      <c r="J5" s="1270"/>
      <c r="K5" s="1270"/>
      <c r="L5" s="1270"/>
      <c r="M5" s="1270"/>
      <c r="N5" s="1270"/>
      <c r="O5" s="1270"/>
      <c r="P5" s="1270"/>
      <c r="Q5" s="1270"/>
      <c r="R5" s="1270"/>
      <c r="S5" s="1270"/>
      <c r="T5" s="1270"/>
      <c r="U5" s="1270"/>
      <c r="V5" s="1270"/>
      <c r="W5" s="1270"/>
      <c r="X5" s="1270"/>
      <c r="Y5" s="1270"/>
      <c r="Z5" s="1270"/>
      <c r="AA5" s="1270"/>
      <c r="AB5" s="1270"/>
      <c r="AC5" s="1270"/>
      <c r="AD5" s="1270"/>
      <c r="AE5" s="1270"/>
      <c r="AF5" s="1270"/>
      <c r="AG5" s="1270"/>
      <c r="AH5" s="1270"/>
      <c r="AI5" s="1270"/>
      <c r="AJ5" s="1270"/>
      <c r="AK5" s="1270"/>
      <c r="AL5" s="1270"/>
      <c r="AM5" s="1270"/>
      <c r="AN5" s="1270"/>
      <c r="AO5" s="1270"/>
      <c r="AP5" s="1270"/>
      <c r="AQ5" s="1270"/>
      <c r="AR5" s="1270"/>
      <c r="AS5" s="1270"/>
      <c r="AT5" s="1270"/>
      <c r="AU5" s="1270"/>
      <c r="AV5" s="1270"/>
      <c r="AW5" s="1270"/>
      <c r="AX5" s="1270"/>
      <c r="AY5" s="1270"/>
      <c r="AZ5" s="1270"/>
      <c r="BA5" s="1270"/>
      <c r="BB5" s="1270"/>
      <c r="BC5" s="1270"/>
      <c r="BD5" s="1270"/>
      <c r="BE5" s="1270"/>
      <c r="BF5" s="1270"/>
      <c r="BG5" s="1270"/>
      <c r="BH5" s="1270"/>
      <c r="BI5" s="1270"/>
      <c r="BJ5" s="1270"/>
      <c r="BK5" s="1270"/>
      <c r="BL5" s="1270"/>
      <c r="BM5" s="1270"/>
      <c r="BN5" s="1270"/>
      <c r="BO5" s="1270"/>
      <c r="BP5" s="1270"/>
      <c r="BQ5" s="1270"/>
      <c r="BR5" s="1270"/>
      <c r="BS5" s="1270"/>
      <c r="BT5" s="1270"/>
      <c r="BU5" s="1270"/>
      <c r="BV5" s="1270"/>
      <c r="BW5" s="1270"/>
      <c r="BX5" s="1270"/>
      <c r="BY5" s="1270"/>
      <c r="BZ5" s="1270"/>
      <c r="CA5" s="1270"/>
      <c r="CB5" s="1270"/>
      <c r="CC5" s="1270"/>
      <c r="CD5" s="1270"/>
      <c r="CE5" s="1270"/>
      <c r="CF5" s="1270"/>
      <c r="CG5" s="1270"/>
      <c r="CH5" s="1270"/>
      <c r="CI5" s="1270"/>
      <c r="CJ5" s="1270"/>
      <c r="CK5" s="1270"/>
      <c r="CL5" s="1270"/>
      <c r="CM5" s="1270"/>
      <c r="CN5" s="1270"/>
      <c r="CO5" s="1270"/>
      <c r="CP5" s="1270"/>
      <c r="CQ5" s="1270"/>
      <c r="CR5" s="1270"/>
      <c r="CS5" s="1270"/>
      <c r="CT5" s="1270"/>
      <c r="CU5" s="1270"/>
      <c r="CV5" s="1270"/>
      <c r="CW5" s="1270"/>
      <c r="CX5" s="1270"/>
      <c r="CY5" s="1270"/>
      <c r="CZ5" s="1270"/>
      <c r="DA5" s="1270"/>
      <c r="DB5" s="1270"/>
      <c r="DC5" s="1270"/>
      <c r="DD5" s="1270"/>
      <c r="DE5" s="1270"/>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1270"/>
      <c r="B6" s="1270"/>
      <c r="C6" s="1270"/>
      <c r="D6" s="1270"/>
      <c r="E6" s="1270"/>
      <c r="F6" s="1270"/>
      <c r="G6" s="1270"/>
      <c r="H6" s="1270"/>
      <c r="I6" s="1270"/>
      <c r="J6" s="1270"/>
      <c r="K6" s="1270"/>
      <c r="L6" s="1270"/>
      <c r="M6" s="1270"/>
      <c r="N6" s="1270"/>
      <c r="O6" s="1270"/>
      <c r="P6" s="1270"/>
      <c r="Q6" s="1270"/>
      <c r="R6" s="1270"/>
      <c r="S6" s="1270"/>
      <c r="T6" s="1270"/>
      <c r="U6" s="1270"/>
      <c r="V6" s="1270"/>
      <c r="W6" s="1270"/>
      <c r="X6" s="1270"/>
      <c r="Y6" s="1270"/>
      <c r="Z6" s="1270"/>
      <c r="AA6" s="1270"/>
      <c r="AB6" s="1270"/>
      <c r="AC6" s="1270"/>
      <c r="AD6" s="1270"/>
      <c r="AE6" s="1270"/>
      <c r="AF6" s="1270"/>
      <c r="AG6" s="1270"/>
      <c r="AH6" s="1270"/>
      <c r="AI6" s="1270"/>
      <c r="AJ6" s="1270"/>
      <c r="AK6" s="1270"/>
      <c r="AL6" s="1270"/>
      <c r="AM6" s="1270"/>
      <c r="AN6" s="1270"/>
      <c r="AO6" s="1270"/>
      <c r="AP6" s="1270"/>
      <c r="AQ6" s="1270"/>
      <c r="AR6" s="1270"/>
      <c r="AS6" s="1270"/>
      <c r="AT6" s="1270"/>
      <c r="AU6" s="1270"/>
      <c r="AV6" s="1270"/>
      <c r="AW6" s="1270"/>
      <c r="AX6" s="1270"/>
      <c r="AY6" s="1270"/>
      <c r="AZ6" s="1270"/>
      <c r="BA6" s="1270"/>
      <c r="BB6" s="1270"/>
      <c r="BC6" s="1270"/>
      <c r="BD6" s="1270"/>
      <c r="BE6" s="1270"/>
      <c r="BF6" s="1270"/>
      <c r="BG6" s="1270"/>
      <c r="BH6" s="1270"/>
      <c r="BI6" s="1270"/>
      <c r="BJ6" s="1270"/>
      <c r="BK6" s="1270"/>
      <c r="BL6" s="1270"/>
      <c r="BM6" s="1270"/>
      <c r="BN6" s="1270"/>
      <c r="BO6" s="1270"/>
      <c r="BP6" s="1270"/>
      <c r="BQ6" s="1270"/>
      <c r="BR6" s="1270"/>
      <c r="BS6" s="1270"/>
      <c r="BT6" s="1270"/>
      <c r="BU6" s="1270"/>
      <c r="BV6" s="1270"/>
      <c r="BW6" s="1270"/>
      <c r="BX6" s="1270"/>
      <c r="BY6" s="1270"/>
      <c r="BZ6" s="1270"/>
      <c r="CA6" s="1270"/>
      <c r="CB6" s="1270"/>
      <c r="CC6" s="1270"/>
      <c r="CD6" s="1270"/>
      <c r="CE6" s="1270"/>
      <c r="CF6" s="1270"/>
      <c r="CG6" s="1270"/>
      <c r="CH6" s="1270"/>
      <c r="CI6" s="1270"/>
      <c r="CJ6" s="1270"/>
      <c r="CK6" s="1270"/>
      <c r="CL6" s="1270"/>
      <c r="CM6" s="1270"/>
      <c r="CN6" s="1270"/>
      <c r="CO6" s="1270"/>
      <c r="CP6" s="1270"/>
      <c r="CQ6" s="1270"/>
      <c r="CR6" s="1270"/>
      <c r="CS6" s="1270"/>
      <c r="CT6" s="1270"/>
      <c r="CU6" s="1270"/>
      <c r="CV6" s="1270"/>
      <c r="CW6" s="1270"/>
      <c r="CX6" s="1270"/>
      <c r="CY6" s="1270"/>
      <c r="CZ6" s="1270"/>
      <c r="DA6" s="1270"/>
      <c r="DB6" s="1270"/>
      <c r="DC6" s="1270"/>
      <c r="DD6" s="1270"/>
      <c r="DE6" s="1270"/>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1270"/>
      <c r="B7" s="1270"/>
      <c r="C7" s="1270"/>
      <c r="D7" s="1270"/>
      <c r="E7" s="1270"/>
      <c r="F7" s="1270"/>
      <c r="G7" s="1270"/>
      <c r="H7" s="1270"/>
      <c r="I7" s="1270"/>
      <c r="J7" s="1270"/>
      <c r="K7" s="1270"/>
      <c r="L7" s="1270"/>
      <c r="M7" s="1270"/>
      <c r="N7" s="1270"/>
      <c r="O7" s="1270"/>
      <c r="P7" s="1270"/>
      <c r="Q7" s="1270"/>
      <c r="R7" s="1270"/>
      <c r="S7" s="1270"/>
      <c r="T7" s="1270"/>
      <c r="U7" s="1270"/>
      <c r="V7" s="1270"/>
      <c r="W7" s="1270"/>
      <c r="X7" s="1270"/>
      <c r="Y7" s="1270"/>
      <c r="Z7" s="1270"/>
      <c r="AA7" s="1270"/>
      <c r="AB7" s="1270"/>
      <c r="AC7" s="1270"/>
      <c r="AD7" s="1270"/>
      <c r="AE7" s="1270"/>
      <c r="AF7" s="1270"/>
      <c r="AG7" s="1270"/>
      <c r="AH7" s="1270"/>
      <c r="AI7" s="1270"/>
      <c r="AJ7" s="1270"/>
      <c r="AK7" s="1270"/>
      <c r="AL7" s="1270"/>
      <c r="AM7" s="1270"/>
      <c r="AN7" s="1270"/>
      <c r="AO7" s="1270"/>
      <c r="AP7" s="1270"/>
      <c r="AQ7" s="1270"/>
      <c r="AR7" s="1270"/>
      <c r="AS7" s="1270"/>
      <c r="AT7" s="1270"/>
      <c r="AU7" s="1270"/>
      <c r="AV7" s="1270"/>
      <c r="AW7" s="1270"/>
      <c r="AX7" s="1270"/>
      <c r="AY7" s="1270"/>
      <c r="AZ7" s="1270"/>
      <c r="BA7" s="1270"/>
      <c r="BB7" s="1270"/>
      <c r="BC7" s="1270"/>
      <c r="BD7" s="1270"/>
      <c r="BE7" s="1270"/>
      <c r="BF7" s="1270"/>
      <c r="BG7" s="1270"/>
      <c r="BH7" s="1270"/>
      <c r="BI7" s="1270"/>
      <c r="BJ7" s="1270"/>
      <c r="BK7" s="1270"/>
      <c r="BL7" s="1270"/>
      <c r="BM7" s="1270"/>
      <c r="BN7" s="1270"/>
      <c r="BO7" s="1270"/>
      <c r="BP7" s="1270"/>
      <c r="BQ7" s="1270"/>
      <c r="BR7" s="1270"/>
      <c r="BS7" s="1270"/>
      <c r="BT7" s="1270"/>
      <c r="BU7" s="1270"/>
      <c r="BV7" s="1270"/>
      <c r="BW7" s="1270"/>
      <c r="BX7" s="1270"/>
      <c r="BY7" s="1270"/>
      <c r="BZ7" s="1270"/>
      <c r="CA7" s="1270"/>
      <c r="CB7" s="1270"/>
      <c r="CC7" s="1270"/>
      <c r="CD7" s="1270"/>
      <c r="CE7" s="1270"/>
      <c r="CF7" s="1270"/>
      <c r="CG7" s="1270"/>
      <c r="CH7" s="1270"/>
      <c r="CI7" s="1270"/>
      <c r="CJ7" s="1270"/>
      <c r="CK7" s="1270"/>
      <c r="CL7" s="1270"/>
      <c r="CM7" s="1270"/>
      <c r="CN7" s="1270"/>
      <c r="CO7" s="1270"/>
      <c r="CP7" s="1270"/>
      <c r="CQ7" s="1270"/>
      <c r="CR7" s="1270"/>
      <c r="CS7" s="1270"/>
      <c r="CT7" s="1270"/>
      <c r="CU7" s="1270"/>
      <c r="CV7" s="1270"/>
      <c r="CW7" s="1270"/>
      <c r="CX7" s="1270"/>
      <c r="CY7" s="1270"/>
      <c r="CZ7" s="1270"/>
      <c r="DA7" s="1270"/>
      <c r="DB7" s="1270"/>
      <c r="DC7" s="1270"/>
      <c r="DD7" s="1270"/>
      <c r="DE7" s="1270"/>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1270"/>
      <c r="B8" s="1270"/>
      <c r="C8" s="1270"/>
      <c r="D8" s="1270"/>
      <c r="E8" s="1270"/>
      <c r="F8" s="1270"/>
      <c r="G8" s="1270"/>
      <c r="H8" s="1270"/>
      <c r="I8" s="1270"/>
      <c r="J8" s="1270"/>
      <c r="K8" s="1270"/>
      <c r="L8" s="1270"/>
      <c r="M8" s="1270"/>
      <c r="N8" s="1270"/>
      <c r="O8" s="1270"/>
      <c r="P8" s="1270"/>
      <c r="Q8" s="1270"/>
      <c r="R8" s="1270"/>
      <c r="S8" s="1270"/>
      <c r="T8" s="1270"/>
      <c r="U8" s="1270"/>
      <c r="V8" s="1270"/>
      <c r="W8" s="1270"/>
      <c r="X8" s="1270"/>
      <c r="Y8" s="1270"/>
      <c r="Z8" s="1270"/>
      <c r="AA8" s="1270"/>
      <c r="AB8" s="1270"/>
      <c r="AC8" s="1270"/>
      <c r="AD8" s="1270"/>
      <c r="AE8" s="1270"/>
      <c r="AF8" s="1270"/>
      <c r="AG8" s="1270"/>
      <c r="AH8" s="1270"/>
      <c r="AI8" s="1270"/>
      <c r="AJ8" s="1270"/>
      <c r="AK8" s="1270"/>
      <c r="AL8" s="1270"/>
      <c r="AM8" s="1270"/>
      <c r="AN8" s="1270"/>
      <c r="AO8" s="1270"/>
      <c r="AP8" s="1270"/>
      <c r="AQ8" s="1270"/>
      <c r="AR8" s="1270"/>
      <c r="AS8" s="1270"/>
      <c r="AT8" s="1270"/>
      <c r="AU8" s="1270"/>
      <c r="AV8" s="1270"/>
      <c r="AW8" s="1270"/>
      <c r="AX8" s="1270"/>
      <c r="AY8" s="1270"/>
      <c r="AZ8" s="1270"/>
      <c r="BA8" s="1270"/>
      <c r="BB8" s="1270"/>
      <c r="BC8" s="1270"/>
      <c r="BD8" s="1270"/>
      <c r="BE8" s="1270"/>
      <c r="BF8" s="1270"/>
      <c r="BG8" s="1270"/>
      <c r="BH8" s="1270"/>
      <c r="BI8" s="1270"/>
      <c r="BJ8" s="1270"/>
      <c r="BK8" s="1270"/>
      <c r="BL8" s="1270"/>
      <c r="BM8" s="1270"/>
      <c r="BN8" s="1270"/>
      <c r="BO8" s="1270"/>
      <c r="BP8" s="1270"/>
      <c r="BQ8" s="1270"/>
      <c r="BR8" s="1270"/>
      <c r="BS8" s="1270"/>
      <c r="BT8" s="1270"/>
      <c r="BU8" s="1270"/>
      <c r="BV8" s="1270"/>
      <c r="BW8" s="1270"/>
      <c r="BX8" s="1270"/>
      <c r="BY8" s="1270"/>
      <c r="BZ8" s="1270"/>
      <c r="CA8" s="1270"/>
      <c r="CB8" s="1270"/>
      <c r="CC8" s="1270"/>
      <c r="CD8" s="1270"/>
      <c r="CE8" s="1270"/>
      <c r="CF8" s="1270"/>
      <c r="CG8" s="1270"/>
      <c r="CH8" s="1270"/>
      <c r="CI8" s="1270"/>
      <c r="CJ8" s="1270"/>
      <c r="CK8" s="1270"/>
      <c r="CL8" s="1270"/>
      <c r="CM8" s="1270"/>
      <c r="CN8" s="1270"/>
      <c r="CO8" s="1270"/>
      <c r="CP8" s="1270"/>
      <c r="CQ8" s="1270"/>
      <c r="CR8" s="1270"/>
      <c r="CS8" s="1270"/>
      <c r="CT8" s="1270"/>
      <c r="CU8" s="1270"/>
      <c r="CV8" s="1270"/>
      <c r="CW8" s="1270"/>
      <c r="CX8" s="1270"/>
      <c r="CY8" s="1270"/>
      <c r="CZ8" s="1270"/>
      <c r="DA8" s="1270"/>
      <c r="DB8" s="1270"/>
      <c r="DC8" s="1270"/>
      <c r="DD8" s="1270"/>
      <c r="DE8" s="1270"/>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1270"/>
      <c r="B9" s="1270"/>
      <c r="C9" s="1270"/>
      <c r="D9" s="1270"/>
      <c r="E9" s="1270"/>
      <c r="F9" s="1270"/>
      <c r="G9" s="1270"/>
      <c r="H9" s="1270"/>
      <c r="I9" s="1270"/>
      <c r="J9" s="1270"/>
      <c r="K9" s="1270"/>
      <c r="L9" s="1270"/>
      <c r="M9" s="1270"/>
      <c r="N9" s="1270"/>
      <c r="O9" s="1270"/>
      <c r="P9" s="1270"/>
      <c r="Q9" s="1270"/>
      <c r="R9" s="1270"/>
      <c r="S9" s="1270"/>
      <c r="T9" s="1270"/>
      <c r="U9" s="1270"/>
      <c r="V9" s="1270"/>
      <c r="W9" s="1270"/>
      <c r="X9" s="1270"/>
      <c r="Y9" s="1270"/>
      <c r="Z9" s="1270"/>
      <c r="AA9" s="1270"/>
      <c r="AB9" s="1270"/>
      <c r="AC9" s="1270"/>
      <c r="AD9" s="1270"/>
      <c r="AE9" s="1270"/>
      <c r="AF9" s="1270"/>
      <c r="AG9" s="1270"/>
      <c r="AH9" s="1270"/>
      <c r="AI9" s="1270"/>
      <c r="AJ9" s="1270"/>
      <c r="AK9" s="1270"/>
      <c r="AL9" s="1270"/>
      <c r="AM9" s="1270"/>
      <c r="AN9" s="1270"/>
      <c r="AO9" s="1270"/>
      <c r="AP9" s="1270"/>
      <c r="AQ9" s="1270"/>
      <c r="AR9" s="1270"/>
      <c r="AS9" s="1270"/>
      <c r="AT9" s="1270"/>
      <c r="AU9" s="1270"/>
      <c r="AV9" s="1270"/>
      <c r="AW9" s="1270"/>
      <c r="AX9" s="1270"/>
      <c r="AY9" s="1270"/>
      <c r="AZ9" s="1270"/>
      <c r="BA9" s="1270"/>
      <c r="BB9" s="1270"/>
      <c r="BC9" s="1270"/>
      <c r="BD9" s="1270"/>
      <c r="BE9" s="1270"/>
      <c r="BF9" s="1270"/>
      <c r="BG9" s="1270"/>
      <c r="BH9" s="1270"/>
      <c r="BI9" s="1270"/>
      <c r="BJ9" s="1270"/>
      <c r="BK9" s="1270"/>
      <c r="BL9" s="1270"/>
      <c r="BM9" s="1270"/>
      <c r="BN9" s="1270"/>
      <c r="BO9" s="1270"/>
      <c r="BP9" s="1270"/>
      <c r="BQ9" s="1270"/>
      <c r="BR9" s="1270"/>
      <c r="BS9" s="1270"/>
      <c r="BT9" s="1270"/>
      <c r="BU9" s="1270"/>
      <c r="BV9" s="1270"/>
      <c r="BW9" s="1270"/>
      <c r="BX9" s="1270"/>
      <c r="BY9" s="1270"/>
      <c r="BZ9" s="1270"/>
      <c r="CA9" s="1270"/>
      <c r="CB9" s="1270"/>
      <c r="CC9" s="1270"/>
      <c r="CD9" s="1270"/>
      <c r="CE9" s="1270"/>
      <c r="CF9" s="1270"/>
      <c r="CG9" s="1270"/>
      <c r="CH9" s="1270"/>
      <c r="CI9" s="1270"/>
      <c r="CJ9" s="1270"/>
      <c r="CK9" s="1270"/>
      <c r="CL9" s="1270"/>
      <c r="CM9" s="1270"/>
      <c r="CN9" s="1270"/>
      <c r="CO9" s="1270"/>
      <c r="CP9" s="1270"/>
      <c r="CQ9" s="1270"/>
      <c r="CR9" s="1270"/>
      <c r="CS9" s="1270"/>
      <c r="CT9" s="1270"/>
      <c r="CU9" s="1270"/>
      <c r="CV9" s="1270"/>
      <c r="CW9" s="1270"/>
      <c r="CX9" s="1270"/>
      <c r="CY9" s="1270"/>
      <c r="CZ9" s="1270"/>
      <c r="DA9" s="1270"/>
      <c r="DB9" s="1270"/>
      <c r="DC9" s="1270"/>
      <c r="DD9" s="1270"/>
      <c r="DE9" s="1270"/>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1270"/>
      <c r="B10" s="1270"/>
      <c r="C10" s="1270"/>
      <c r="D10" s="1270"/>
      <c r="E10" s="1270"/>
      <c r="F10" s="1270"/>
      <c r="G10" s="1270"/>
      <c r="H10" s="1270"/>
      <c r="I10" s="1270"/>
      <c r="J10" s="1270"/>
      <c r="K10" s="1270"/>
      <c r="L10" s="1270"/>
      <c r="M10" s="1270"/>
      <c r="N10" s="1270"/>
      <c r="O10" s="1270"/>
      <c r="P10" s="1270"/>
      <c r="Q10" s="1270"/>
      <c r="R10" s="1270"/>
      <c r="S10" s="1270"/>
      <c r="T10" s="1270"/>
      <c r="U10" s="1270"/>
      <c r="V10" s="1270"/>
      <c r="W10" s="1270"/>
      <c r="X10" s="1270"/>
      <c r="Y10" s="1270"/>
      <c r="Z10" s="1270"/>
      <c r="AA10" s="1270"/>
      <c r="AB10" s="1270"/>
      <c r="AC10" s="1270"/>
      <c r="AD10" s="1270"/>
      <c r="AE10" s="1270"/>
      <c r="AF10" s="1270"/>
      <c r="AG10" s="1270"/>
      <c r="AH10" s="1270"/>
      <c r="AI10" s="1270"/>
      <c r="AJ10" s="1270"/>
      <c r="AK10" s="1270"/>
      <c r="AL10" s="1270"/>
      <c r="AM10" s="1270"/>
      <c r="AN10" s="1270"/>
      <c r="AO10" s="1270"/>
      <c r="AP10" s="1270"/>
      <c r="AQ10" s="1270"/>
      <c r="AR10" s="1270"/>
      <c r="AS10" s="1270"/>
      <c r="AT10" s="1270"/>
      <c r="AU10" s="1270"/>
      <c r="AV10" s="1270"/>
      <c r="AW10" s="1270"/>
      <c r="AX10" s="1270"/>
      <c r="AY10" s="1270"/>
      <c r="AZ10" s="1270"/>
      <c r="BA10" s="1270"/>
      <c r="BB10" s="1270"/>
      <c r="BC10" s="1270"/>
      <c r="BD10" s="1270"/>
      <c r="BE10" s="1270"/>
      <c r="BF10" s="1270"/>
      <c r="BG10" s="1270"/>
      <c r="BH10" s="1270"/>
      <c r="BI10" s="1270"/>
      <c r="BJ10" s="1270"/>
      <c r="BK10" s="1270"/>
      <c r="BL10" s="1270"/>
      <c r="BM10" s="1270"/>
      <c r="BN10" s="1270"/>
      <c r="BO10" s="1270"/>
      <c r="BP10" s="1270"/>
      <c r="BQ10" s="1270"/>
      <c r="BR10" s="1270"/>
      <c r="BS10" s="1270"/>
      <c r="BT10" s="1270"/>
      <c r="BU10" s="1270"/>
      <c r="BV10" s="1270"/>
      <c r="BW10" s="1270"/>
      <c r="BX10" s="1270"/>
      <c r="BY10" s="1270"/>
      <c r="BZ10" s="1270"/>
      <c r="CA10" s="1270"/>
      <c r="CB10" s="1270"/>
      <c r="CC10" s="1270"/>
      <c r="CD10" s="1270"/>
      <c r="CE10" s="1270"/>
      <c r="CF10" s="1270"/>
      <c r="CG10" s="1270"/>
      <c r="CH10" s="1270"/>
      <c r="CI10" s="1270"/>
      <c r="CJ10" s="1270"/>
      <c r="CK10" s="1270"/>
      <c r="CL10" s="1270"/>
      <c r="CM10" s="1270"/>
      <c r="CN10" s="1270"/>
      <c r="CO10" s="1270"/>
      <c r="CP10" s="1270"/>
      <c r="CQ10" s="1270"/>
      <c r="CR10" s="1270"/>
      <c r="CS10" s="1270"/>
      <c r="CT10" s="1270"/>
      <c r="CU10" s="1270"/>
      <c r="CV10" s="1270"/>
      <c r="CW10" s="1270"/>
      <c r="CX10" s="1270"/>
      <c r="CY10" s="1270"/>
      <c r="CZ10" s="1270"/>
      <c r="DA10" s="1270"/>
      <c r="DB10" s="1270"/>
      <c r="DC10" s="1270"/>
      <c r="DD10" s="1270"/>
      <c r="DE10" s="1270"/>
      <c r="DF10" s="291"/>
      <c r="DG10" s="291"/>
      <c r="DH10" s="291"/>
      <c r="DI10" s="291"/>
      <c r="DJ10" s="291"/>
      <c r="DK10" s="291"/>
      <c r="DL10" s="291"/>
      <c r="DM10" s="291"/>
      <c r="DN10" s="291"/>
      <c r="DO10" s="291"/>
      <c r="DP10" s="291"/>
      <c r="DQ10" s="291"/>
      <c r="DR10" s="291"/>
      <c r="DS10" s="291"/>
      <c r="DT10" s="291"/>
      <c r="DU10" s="291"/>
      <c r="DV10" s="291"/>
      <c r="DW10" s="291"/>
      <c r="EM10" s="290" t="s">
        <v>596</v>
      </c>
    </row>
    <row r="11" spans="1:143" s="290" customFormat="1" x14ac:dyDescent="0.15">
      <c r="A11" s="1270"/>
      <c r="B11" s="1270"/>
      <c r="C11" s="1270"/>
      <c r="D11" s="1270"/>
      <c r="E11" s="1270"/>
      <c r="F11" s="1270"/>
      <c r="G11" s="1270"/>
      <c r="H11" s="1270"/>
      <c r="I11" s="1270"/>
      <c r="J11" s="1270"/>
      <c r="K11" s="1270"/>
      <c r="L11" s="1270"/>
      <c r="M11" s="1270"/>
      <c r="N11" s="1270"/>
      <c r="O11" s="1270"/>
      <c r="P11" s="1270"/>
      <c r="Q11" s="1270"/>
      <c r="R11" s="1270"/>
      <c r="S11" s="1270"/>
      <c r="T11" s="1270"/>
      <c r="U11" s="1270"/>
      <c r="V11" s="1270"/>
      <c r="W11" s="1270"/>
      <c r="X11" s="1270"/>
      <c r="Y11" s="1270"/>
      <c r="Z11" s="1270"/>
      <c r="AA11" s="1270"/>
      <c r="AB11" s="1270"/>
      <c r="AC11" s="1270"/>
      <c r="AD11" s="1270"/>
      <c r="AE11" s="1270"/>
      <c r="AF11" s="1270"/>
      <c r="AG11" s="1270"/>
      <c r="AH11" s="1270"/>
      <c r="AI11" s="1270"/>
      <c r="AJ11" s="1270"/>
      <c r="AK11" s="1270"/>
      <c r="AL11" s="1270"/>
      <c r="AM11" s="1270"/>
      <c r="AN11" s="1270"/>
      <c r="AO11" s="1270"/>
      <c r="AP11" s="1270"/>
      <c r="AQ11" s="1270"/>
      <c r="AR11" s="1270"/>
      <c r="AS11" s="1270"/>
      <c r="AT11" s="1270"/>
      <c r="AU11" s="1270"/>
      <c r="AV11" s="1270"/>
      <c r="AW11" s="1270"/>
      <c r="AX11" s="1270"/>
      <c r="AY11" s="1270"/>
      <c r="AZ11" s="1270"/>
      <c r="BA11" s="1270"/>
      <c r="BB11" s="1270"/>
      <c r="BC11" s="1270"/>
      <c r="BD11" s="1270"/>
      <c r="BE11" s="1270"/>
      <c r="BF11" s="1270"/>
      <c r="BG11" s="1270"/>
      <c r="BH11" s="1270"/>
      <c r="BI11" s="1270"/>
      <c r="BJ11" s="1270"/>
      <c r="BK11" s="1270"/>
      <c r="BL11" s="1270"/>
      <c r="BM11" s="1270"/>
      <c r="BN11" s="1270"/>
      <c r="BO11" s="1270"/>
      <c r="BP11" s="1270"/>
      <c r="BQ11" s="1270"/>
      <c r="BR11" s="1270"/>
      <c r="BS11" s="1270"/>
      <c r="BT11" s="1270"/>
      <c r="BU11" s="1270"/>
      <c r="BV11" s="1270"/>
      <c r="BW11" s="1270"/>
      <c r="BX11" s="1270"/>
      <c r="BY11" s="1270"/>
      <c r="BZ11" s="1270"/>
      <c r="CA11" s="1270"/>
      <c r="CB11" s="1270"/>
      <c r="CC11" s="1270"/>
      <c r="CD11" s="1270"/>
      <c r="CE11" s="1270"/>
      <c r="CF11" s="1270"/>
      <c r="CG11" s="1270"/>
      <c r="CH11" s="1270"/>
      <c r="CI11" s="1270"/>
      <c r="CJ11" s="1270"/>
      <c r="CK11" s="1270"/>
      <c r="CL11" s="1270"/>
      <c r="CM11" s="1270"/>
      <c r="CN11" s="1270"/>
      <c r="CO11" s="1270"/>
      <c r="CP11" s="1270"/>
      <c r="CQ11" s="1270"/>
      <c r="CR11" s="1270"/>
      <c r="CS11" s="1270"/>
      <c r="CT11" s="1270"/>
      <c r="CU11" s="1270"/>
      <c r="CV11" s="1270"/>
      <c r="CW11" s="1270"/>
      <c r="CX11" s="1270"/>
      <c r="CY11" s="1270"/>
      <c r="CZ11" s="1270"/>
      <c r="DA11" s="1270"/>
      <c r="DB11" s="1270"/>
      <c r="DC11" s="1270"/>
      <c r="DD11" s="1270"/>
      <c r="DE11" s="1270"/>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1270"/>
      <c r="B12" s="1270"/>
      <c r="C12" s="1270"/>
      <c r="D12" s="1270"/>
      <c r="E12" s="1270"/>
      <c r="F12" s="1270"/>
      <c r="G12" s="1270"/>
      <c r="H12" s="1270"/>
      <c r="I12" s="1270"/>
      <c r="J12" s="1270"/>
      <c r="K12" s="1270"/>
      <c r="L12" s="1270"/>
      <c r="M12" s="1270"/>
      <c r="N12" s="1270"/>
      <c r="O12" s="1270"/>
      <c r="P12" s="1270"/>
      <c r="Q12" s="1270"/>
      <c r="R12" s="1270"/>
      <c r="S12" s="1270"/>
      <c r="T12" s="1270"/>
      <c r="U12" s="1270"/>
      <c r="V12" s="1270"/>
      <c r="W12" s="1270"/>
      <c r="X12" s="1270"/>
      <c r="Y12" s="1270"/>
      <c r="Z12" s="1270"/>
      <c r="AA12" s="1270"/>
      <c r="AB12" s="1270"/>
      <c r="AC12" s="1270"/>
      <c r="AD12" s="1270"/>
      <c r="AE12" s="1270"/>
      <c r="AF12" s="1270"/>
      <c r="AG12" s="1270"/>
      <c r="AH12" s="1270"/>
      <c r="AI12" s="1270"/>
      <c r="AJ12" s="1270"/>
      <c r="AK12" s="1270"/>
      <c r="AL12" s="1270"/>
      <c r="AM12" s="1270"/>
      <c r="AN12" s="1270"/>
      <c r="AO12" s="1270"/>
      <c r="AP12" s="1270"/>
      <c r="AQ12" s="1270"/>
      <c r="AR12" s="1270"/>
      <c r="AS12" s="1270"/>
      <c r="AT12" s="1270"/>
      <c r="AU12" s="1270"/>
      <c r="AV12" s="1270"/>
      <c r="AW12" s="1270"/>
      <c r="AX12" s="1270"/>
      <c r="AY12" s="1270"/>
      <c r="AZ12" s="1270"/>
      <c r="BA12" s="1270"/>
      <c r="BB12" s="1270"/>
      <c r="BC12" s="1270"/>
      <c r="BD12" s="1270"/>
      <c r="BE12" s="1270"/>
      <c r="BF12" s="1270"/>
      <c r="BG12" s="1270"/>
      <c r="BH12" s="1270"/>
      <c r="BI12" s="1270"/>
      <c r="BJ12" s="1270"/>
      <c r="BK12" s="1270"/>
      <c r="BL12" s="1270"/>
      <c r="BM12" s="1270"/>
      <c r="BN12" s="1270"/>
      <c r="BO12" s="1270"/>
      <c r="BP12" s="1270"/>
      <c r="BQ12" s="1270"/>
      <c r="BR12" s="1270"/>
      <c r="BS12" s="1270"/>
      <c r="BT12" s="1270"/>
      <c r="BU12" s="1270"/>
      <c r="BV12" s="1270"/>
      <c r="BW12" s="1270"/>
      <c r="BX12" s="1270"/>
      <c r="BY12" s="1270"/>
      <c r="BZ12" s="1270"/>
      <c r="CA12" s="1270"/>
      <c r="CB12" s="1270"/>
      <c r="CC12" s="1270"/>
      <c r="CD12" s="1270"/>
      <c r="CE12" s="1270"/>
      <c r="CF12" s="1270"/>
      <c r="CG12" s="1270"/>
      <c r="CH12" s="1270"/>
      <c r="CI12" s="1270"/>
      <c r="CJ12" s="1270"/>
      <c r="CK12" s="1270"/>
      <c r="CL12" s="1270"/>
      <c r="CM12" s="1270"/>
      <c r="CN12" s="1270"/>
      <c r="CO12" s="1270"/>
      <c r="CP12" s="1270"/>
      <c r="CQ12" s="1270"/>
      <c r="CR12" s="1270"/>
      <c r="CS12" s="1270"/>
      <c r="CT12" s="1270"/>
      <c r="CU12" s="1270"/>
      <c r="CV12" s="1270"/>
      <c r="CW12" s="1270"/>
      <c r="CX12" s="1270"/>
      <c r="CY12" s="1270"/>
      <c r="CZ12" s="1270"/>
      <c r="DA12" s="1270"/>
      <c r="DB12" s="1270"/>
      <c r="DC12" s="1270"/>
      <c r="DD12" s="1270"/>
      <c r="DE12" s="1270"/>
      <c r="DF12" s="291"/>
      <c r="DG12" s="291"/>
      <c r="DH12" s="291"/>
      <c r="DI12" s="291"/>
      <c r="DJ12" s="291"/>
      <c r="DK12" s="291"/>
      <c r="DL12" s="291"/>
      <c r="DM12" s="291"/>
      <c r="DN12" s="291"/>
      <c r="DO12" s="291"/>
      <c r="DP12" s="291"/>
      <c r="DQ12" s="291"/>
      <c r="DR12" s="291"/>
      <c r="DS12" s="291"/>
      <c r="DT12" s="291"/>
      <c r="DU12" s="291"/>
      <c r="DV12" s="291"/>
      <c r="DW12" s="291"/>
      <c r="EM12" s="290" t="s">
        <v>596</v>
      </c>
    </row>
    <row r="13" spans="1:143" s="290" customFormat="1" x14ac:dyDescent="0.15">
      <c r="A13" s="1270"/>
      <c r="B13" s="1270"/>
      <c r="C13" s="1270"/>
      <c r="D13" s="1270"/>
      <c r="E13" s="1270"/>
      <c r="F13" s="1270"/>
      <c r="G13" s="1270"/>
      <c r="H13" s="1270"/>
      <c r="I13" s="1270"/>
      <c r="J13" s="1270"/>
      <c r="K13" s="1270"/>
      <c r="L13" s="1270"/>
      <c r="M13" s="1270"/>
      <c r="N13" s="1270"/>
      <c r="O13" s="1270"/>
      <c r="P13" s="1270"/>
      <c r="Q13" s="1270"/>
      <c r="R13" s="1270"/>
      <c r="S13" s="1270"/>
      <c r="T13" s="1270"/>
      <c r="U13" s="1270"/>
      <c r="V13" s="1270"/>
      <c r="W13" s="1270"/>
      <c r="X13" s="1270"/>
      <c r="Y13" s="1270"/>
      <c r="Z13" s="1270"/>
      <c r="AA13" s="1270"/>
      <c r="AB13" s="1270"/>
      <c r="AC13" s="1270"/>
      <c r="AD13" s="1270"/>
      <c r="AE13" s="1270"/>
      <c r="AF13" s="1270"/>
      <c r="AG13" s="1270"/>
      <c r="AH13" s="1270"/>
      <c r="AI13" s="1270"/>
      <c r="AJ13" s="1270"/>
      <c r="AK13" s="1270"/>
      <c r="AL13" s="1270"/>
      <c r="AM13" s="1270"/>
      <c r="AN13" s="1270"/>
      <c r="AO13" s="1270"/>
      <c r="AP13" s="1270"/>
      <c r="AQ13" s="1270"/>
      <c r="AR13" s="1270"/>
      <c r="AS13" s="1270"/>
      <c r="AT13" s="1270"/>
      <c r="AU13" s="1270"/>
      <c r="AV13" s="1270"/>
      <c r="AW13" s="1270"/>
      <c r="AX13" s="1270"/>
      <c r="AY13" s="1270"/>
      <c r="AZ13" s="1270"/>
      <c r="BA13" s="1270"/>
      <c r="BB13" s="1270"/>
      <c r="BC13" s="1270"/>
      <c r="BD13" s="1270"/>
      <c r="BE13" s="1270"/>
      <c r="BF13" s="1270"/>
      <c r="BG13" s="1270"/>
      <c r="BH13" s="1270"/>
      <c r="BI13" s="1270"/>
      <c r="BJ13" s="1270"/>
      <c r="BK13" s="1270"/>
      <c r="BL13" s="1270"/>
      <c r="BM13" s="1270"/>
      <c r="BN13" s="1270"/>
      <c r="BO13" s="1270"/>
      <c r="BP13" s="1270"/>
      <c r="BQ13" s="1270"/>
      <c r="BR13" s="1270"/>
      <c r="BS13" s="1270"/>
      <c r="BT13" s="1270"/>
      <c r="BU13" s="1270"/>
      <c r="BV13" s="1270"/>
      <c r="BW13" s="1270"/>
      <c r="BX13" s="1270"/>
      <c r="BY13" s="1270"/>
      <c r="BZ13" s="1270"/>
      <c r="CA13" s="1270"/>
      <c r="CB13" s="1270"/>
      <c r="CC13" s="1270"/>
      <c r="CD13" s="1270"/>
      <c r="CE13" s="1270"/>
      <c r="CF13" s="1270"/>
      <c r="CG13" s="1270"/>
      <c r="CH13" s="1270"/>
      <c r="CI13" s="1270"/>
      <c r="CJ13" s="1270"/>
      <c r="CK13" s="1270"/>
      <c r="CL13" s="1270"/>
      <c r="CM13" s="1270"/>
      <c r="CN13" s="1270"/>
      <c r="CO13" s="1270"/>
      <c r="CP13" s="1270"/>
      <c r="CQ13" s="1270"/>
      <c r="CR13" s="1270"/>
      <c r="CS13" s="1270"/>
      <c r="CT13" s="1270"/>
      <c r="CU13" s="1270"/>
      <c r="CV13" s="1270"/>
      <c r="CW13" s="1270"/>
      <c r="CX13" s="1270"/>
      <c r="CY13" s="1270"/>
      <c r="CZ13" s="1270"/>
      <c r="DA13" s="1270"/>
      <c r="DB13" s="1270"/>
      <c r="DC13" s="1270"/>
      <c r="DD13" s="1270"/>
      <c r="DE13" s="1270"/>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1270"/>
      <c r="B14" s="1270"/>
      <c r="C14" s="1270"/>
      <c r="D14" s="1270"/>
      <c r="E14" s="1270"/>
      <c r="F14" s="1270"/>
      <c r="G14" s="1270"/>
      <c r="H14" s="1270"/>
      <c r="I14" s="1270"/>
      <c r="J14" s="1270"/>
      <c r="K14" s="1270"/>
      <c r="L14" s="1270"/>
      <c r="M14" s="1270"/>
      <c r="N14" s="1270"/>
      <c r="O14" s="1270"/>
      <c r="P14" s="1270"/>
      <c r="Q14" s="1270"/>
      <c r="R14" s="1270"/>
      <c r="S14" s="1270"/>
      <c r="T14" s="1270"/>
      <c r="U14" s="1270"/>
      <c r="V14" s="1270"/>
      <c r="W14" s="1270"/>
      <c r="X14" s="1270"/>
      <c r="Y14" s="1270"/>
      <c r="Z14" s="1270"/>
      <c r="AA14" s="1270"/>
      <c r="AB14" s="1270"/>
      <c r="AC14" s="1270"/>
      <c r="AD14" s="1270"/>
      <c r="AE14" s="1270"/>
      <c r="AF14" s="1270"/>
      <c r="AG14" s="1270"/>
      <c r="AH14" s="1270"/>
      <c r="AI14" s="1270"/>
      <c r="AJ14" s="1270"/>
      <c r="AK14" s="1270"/>
      <c r="AL14" s="1270"/>
      <c r="AM14" s="1270"/>
      <c r="AN14" s="1270"/>
      <c r="AO14" s="1270"/>
      <c r="AP14" s="1270"/>
      <c r="AQ14" s="1270"/>
      <c r="AR14" s="1270"/>
      <c r="AS14" s="1270"/>
      <c r="AT14" s="1270"/>
      <c r="AU14" s="1270"/>
      <c r="AV14" s="1270"/>
      <c r="AW14" s="1270"/>
      <c r="AX14" s="1270"/>
      <c r="AY14" s="1270"/>
      <c r="AZ14" s="1270"/>
      <c r="BA14" s="1270"/>
      <c r="BB14" s="1270"/>
      <c r="BC14" s="1270"/>
      <c r="BD14" s="1270"/>
      <c r="BE14" s="1270"/>
      <c r="BF14" s="1270"/>
      <c r="BG14" s="1270"/>
      <c r="BH14" s="1270"/>
      <c r="BI14" s="1270"/>
      <c r="BJ14" s="1270"/>
      <c r="BK14" s="1270"/>
      <c r="BL14" s="1270"/>
      <c r="BM14" s="1270"/>
      <c r="BN14" s="1270"/>
      <c r="BO14" s="1270"/>
      <c r="BP14" s="1270"/>
      <c r="BQ14" s="1270"/>
      <c r="BR14" s="1270"/>
      <c r="BS14" s="1270"/>
      <c r="BT14" s="1270"/>
      <c r="BU14" s="1270"/>
      <c r="BV14" s="1270"/>
      <c r="BW14" s="1270"/>
      <c r="BX14" s="1270"/>
      <c r="BY14" s="1270"/>
      <c r="BZ14" s="1270"/>
      <c r="CA14" s="1270"/>
      <c r="CB14" s="1270"/>
      <c r="CC14" s="1270"/>
      <c r="CD14" s="1270"/>
      <c r="CE14" s="1270"/>
      <c r="CF14" s="1270"/>
      <c r="CG14" s="1270"/>
      <c r="CH14" s="1270"/>
      <c r="CI14" s="1270"/>
      <c r="CJ14" s="1270"/>
      <c r="CK14" s="1270"/>
      <c r="CL14" s="1270"/>
      <c r="CM14" s="1270"/>
      <c r="CN14" s="1270"/>
      <c r="CO14" s="1270"/>
      <c r="CP14" s="1270"/>
      <c r="CQ14" s="1270"/>
      <c r="CR14" s="1270"/>
      <c r="CS14" s="1270"/>
      <c r="CT14" s="1270"/>
      <c r="CU14" s="1270"/>
      <c r="CV14" s="1270"/>
      <c r="CW14" s="1270"/>
      <c r="CX14" s="1270"/>
      <c r="CY14" s="1270"/>
      <c r="CZ14" s="1270"/>
      <c r="DA14" s="1270"/>
      <c r="DB14" s="1270"/>
      <c r="DC14" s="1270"/>
      <c r="DD14" s="1270"/>
      <c r="DE14" s="1270"/>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1269"/>
      <c r="B15" s="1270"/>
      <c r="C15" s="1270"/>
      <c r="D15" s="1270"/>
      <c r="E15" s="1270"/>
      <c r="F15" s="1270"/>
      <c r="G15" s="1270"/>
      <c r="H15" s="1270"/>
      <c r="I15" s="1270"/>
      <c r="J15" s="1270"/>
      <c r="K15" s="1270"/>
      <c r="L15" s="1270"/>
      <c r="M15" s="1270"/>
      <c r="N15" s="1270"/>
      <c r="O15" s="1270"/>
      <c r="P15" s="1270"/>
      <c r="Q15" s="1270"/>
      <c r="R15" s="1270"/>
      <c r="S15" s="1270"/>
      <c r="T15" s="1270"/>
      <c r="U15" s="1270"/>
      <c r="V15" s="1270"/>
      <c r="W15" s="1270"/>
      <c r="X15" s="1270"/>
      <c r="Y15" s="1270"/>
      <c r="Z15" s="1270"/>
      <c r="AA15" s="1270"/>
      <c r="AB15" s="1270"/>
      <c r="AC15" s="1270"/>
      <c r="AD15" s="1270"/>
      <c r="AE15" s="1270"/>
      <c r="AF15" s="1270"/>
      <c r="AG15" s="1270"/>
      <c r="AH15" s="1270"/>
      <c r="AI15" s="1270"/>
      <c r="AJ15" s="1270"/>
      <c r="AK15" s="1270"/>
      <c r="AL15" s="1270"/>
      <c r="AM15" s="1270"/>
      <c r="AN15" s="1270"/>
      <c r="AO15" s="1270"/>
      <c r="AP15" s="1270"/>
      <c r="AQ15" s="1270"/>
      <c r="AR15" s="1270"/>
      <c r="AS15" s="1270"/>
      <c r="AT15" s="1270"/>
      <c r="AU15" s="1270"/>
      <c r="AV15" s="1270"/>
      <c r="AW15" s="1270"/>
      <c r="AX15" s="1270"/>
      <c r="AY15" s="1270"/>
      <c r="AZ15" s="1270"/>
      <c r="BA15" s="1270"/>
      <c r="BB15" s="1270"/>
      <c r="BC15" s="1270"/>
      <c r="BD15" s="1270"/>
      <c r="BE15" s="1270"/>
      <c r="BF15" s="1270"/>
      <c r="BG15" s="1270"/>
      <c r="BH15" s="1270"/>
      <c r="BI15" s="1270"/>
      <c r="BJ15" s="1270"/>
      <c r="BK15" s="1270"/>
      <c r="BL15" s="1270"/>
      <c r="BM15" s="1270"/>
      <c r="BN15" s="1270"/>
      <c r="BO15" s="1270"/>
      <c r="BP15" s="1270"/>
      <c r="BQ15" s="1270"/>
      <c r="BR15" s="1270"/>
      <c r="BS15" s="1270"/>
      <c r="BT15" s="1270"/>
      <c r="BU15" s="1270"/>
      <c r="BV15" s="1270"/>
      <c r="BW15" s="1270"/>
      <c r="BX15" s="1270"/>
      <c r="BY15" s="1270"/>
      <c r="BZ15" s="1270"/>
      <c r="CA15" s="1270"/>
      <c r="CB15" s="1270"/>
      <c r="CC15" s="1270"/>
      <c r="CD15" s="1270"/>
      <c r="CE15" s="1270"/>
      <c r="CF15" s="1270"/>
      <c r="CG15" s="1270"/>
      <c r="CH15" s="1270"/>
      <c r="CI15" s="1270"/>
      <c r="CJ15" s="1270"/>
      <c r="CK15" s="1270"/>
      <c r="CL15" s="1270"/>
      <c r="CM15" s="1270"/>
      <c r="CN15" s="1270"/>
      <c r="CO15" s="1270"/>
      <c r="CP15" s="1270"/>
      <c r="CQ15" s="1270"/>
      <c r="CR15" s="1270"/>
      <c r="CS15" s="1270"/>
      <c r="CT15" s="1270"/>
      <c r="CU15" s="1270"/>
      <c r="CV15" s="1270"/>
      <c r="CW15" s="1270"/>
      <c r="CX15" s="1270"/>
      <c r="CY15" s="1270"/>
      <c r="CZ15" s="1270"/>
      <c r="DA15" s="1270"/>
      <c r="DB15" s="1270"/>
      <c r="DC15" s="1270"/>
      <c r="DD15" s="1270"/>
      <c r="DE15" s="1270"/>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1269"/>
      <c r="B16" s="1270"/>
      <c r="C16" s="1270"/>
      <c r="D16" s="1270"/>
      <c r="E16" s="1270"/>
      <c r="F16" s="1270"/>
      <c r="G16" s="1270"/>
      <c r="H16" s="1270"/>
      <c r="I16" s="1270"/>
      <c r="J16" s="1270"/>
      <c r="K16" s="1270"/>
      <c r="L16" s="1270"/>
      <c r="M16" s="1270"/>
      <c r="N16" s="1270"/>
      <c r="O16" s="1270"/>
      <c r="P16" s="1270"/>
      <c r="Q16" s="1270"/>
      <c r="R16" s="1270"/>
      <c r="S16" s="1270"/>
      <c r="T16" s="1270"/>
      <c r="U16" s="1270"/>
      <c r="V16" s="1270"/>
      <c r="W16" s="1270"/>
      <c r="X16" s="1270"/>
      <c r="Y16" s="1270"/>
      <c r="Z16" s="1270"/>
      <c r="AA16" s="1270"/>
      <c r="AB16" s="1270"/>
      <c r="AC16" s="1270"/>
      <c r="AD16" s="1270"/>
      <c r="AE16" s="1270"/>
      <c r="AF16" s="1270"/>
      <c r="AG16" s="1270"/>
      <c r="AH16" s="1270"/>
      <c r="AI16" s="1270"/>
      <c r="AJ16" s="1270"/>
      <c r="AK16" s="1270"/>
      <c r="AL16" s="1270"/>
      <c r="AM16" s="1270"/>
      <c r="AN16" s="1270"/>
      <c r="AO16" s="1270"/>
      <c r="AP16" s="1270"/>
      <c r="AQ16" s="1270"/>
      <c r="AR16" s="1270"/>
      <c r="AS16" s="1270"/>
      <c r="AT16" s="1270"/>
      <c r="AU16" s="1270"/>
      <c r="AV16" s="1270"/>
      <c r="AW16" s="1270"/>
      <c r="AX16" s="1270"/>
      <c r="AY16" s="1270"/>
      <c r="AZ16" s="1270"/>
      <c r="BA16" s="1270"/>
      <c r="BB16" s="1270"/>
      <c r="BC16" s="1270"/>
      <c r="BD16" s="1270"/>
      <c r="BE16" s="1270"/>
      <c r="BF16" s="1270"/>
      <c r="BG16" s="1270"/>
      <c r="BH16" s="1270"/>
      <c r="BI16" s="1270"/>
      <c r="BJ16" s="1270"/>
      <c r="BK16" s="1270"/>
      <c r="BL16" s="1270"/>
      <c r="BM16" s="1270"/>
      <c r="BN16" s="1270"/>
      <c r="BO16" s="1270"/>
      <c r="BP16" s="1270"/>
      <c r="BQ16" s="1270"/>
      <c r="BR16" s="1270"/>
      <c r="BS16" s="1270"/>
      <c r="BT16" s="1270"/>
      <c r="BU16" s="1270"/>
      <c r="BV16" s="1270"/>
      <c r="BW16" s="1270"/>
      <c r="BX16" s="1270"/>
      <c r="BY16" s="1270"/>
      <c r="BZ16" s="1270"/>
      <c r="CA16" s="1270"/>
      <c r="CB16" s="1270"/>
      <c r="CC16" s="1270"/>
      <c r="CD16" s="1270"/>
      <c r="CE16" s="1270"/>
      <c r="CF16" s="1270"/>
      <c r="CG16" s="1270"/>
      <c r="CH16" s="1270"/>
      <c r="CI16" s="1270"/>
      <c r="CJ16" s="1270"/>
      <c r="CK16" s="1270"/>
      <c r="CL16" s="1270"/>
      <c r="CM16" s="1270"/>
      <c r="CN16" s="1270"/>
      <c r="CO16" s="1270"/>
      <c r="CP16" s="1270"/>
      <c r="CQ16" s="1270"/>
      <c r="CR16" s="1270"/>
      <c r="CS16" s="1270"/>
      <c r="CT16" s="1270"/>
      <c r="CU16" s="1270"/>
      <c r="CV16" s="1270"/>
      <c r="CW16" s="1270"/>
      <c r="CX16" s="1270"/>
      <c r="CY16" s="1270"/>
      <c r="CZ16" s="1270"/>
      <c r="DA16" s="1270"/>
      <c r="DB16" s="1270"/>
      <c r="DC16" s="1270"/>
      <c r="DD16" s="1270"/>
      <c r="DE16" s="1270"/>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1269"/>
      <c r="B17" s="1270"/>
      <c r="C17" s="1270"/>
      <c r="D17" s="1270"/>
      <c r="E17" s="1270"/>
      <c r="F17" s="1270"/>
      <c r="G17" s="1270"/>
      <c r="H17" s="1270"/>
      <c r="I17" s="1270"/>
      <c r="J17" s="1270"/>
      <c r="K17" s="1270"/>
      <c r="L17" s="1270"/>
      <c r="M17" s="1270"/>
      <c r="N17" s="1270"/>
      <c r="O17" s="1270"/>
      <c r="P17" s="1270"/>
      <c r="Q17" s="1270"/>
      <c r="R17" s="1270"/>
      <c r="S17" s="1270"/>
      <c r="T17" s="1270"/>
      <c r="U17" s="1270"/>
      <c r="V17" s="1270"/>
      <c r="W17" s="1270"/>
      <c r="X17" s="1270"/>
      <c r="Y17" s="1270"/>
      <c r="Z17" s="1270"/>
      <c r="AA17" s="1270"/>
      <c r="AB17" s="1270"/>
      <c r="AC17" s="1270"/>
      <c r="AD17" s="1270"/>
      <c r="AE17" s="1270"/>
      <c r="AF17" s="1270"/>
      <c r="AG17" s="1270"/>
      <c r="AH17" s="1270"/>
      <c r="AI17" s="1270"/>
      <c r="AJ17" s="1270"/>
      <c r="AK17" s="1270"/>
      <c r="AL17" s="1270"/>
      <c r="AM17" s="1270"/>
      <c r="AN17" s="1270"/>
      <c r="AO17" s="1270"/>
      <c r="AP17" s="1270"/>
      <c r="AQ17" s="1270"/>
      <c r="AR17" s="1270"/>
      <c r="AS17" s="1270"/>
      <c r="AT17" s="1270"/>
      <c r="AU17" s="1270"/>
      <c r="AV17" s="1270"/>
      <c r="AW17" s="1270"/>
      <c r="AX17" s="1270"/>
      <c r="AY17" s="1270"/>
      <c r="AZ17" s="1270"/>
      <c r="BA17" s="1270"/>
      <c r="BB17" s="1270"/>
      <c r="BC17" s="1270"/>
      <c r="BD17" s="1270"/>
      <c r="BE17" s="1270"/>
      <c r="BF17" s="1270"/>
      <c r="BG17" s="1270"/>
      <c r="BH17" s="1270"/>
      <c r="BI17" s="1270"/>
      <c r="BJ17" s="1270"/>
      <c r="BK17" s="1270"/>
      <c r="BL17" s="1270"/>
      <c r="BM17" s="1270"/>
      <c r="BN17" s="1270"/>
      <c r="BO17" s="1270"/>
      <c r="BP17" s="1270"/>
      <c r="BQ17" s="1270"/>
      <c r="BR17" s="1270"/>
      <c r="BS17" s="1270"/>
      <c r="BT17" s="1270"/>
      <c r="BU17" s="1270"/>
      <c r="BV17" s="1270"/>
      <c r="BW17" s="1270"/>
      <c r="BX17" s="1270"/>
      <c r="BY17" s="1270"/>
      <c r="BZ17" s="1270"/>
      <c r="CA17" s="1270"/>
      <c r="CB17" s="1270"/>
      <c r="CC17" s="1270"/>
      <c r="CD17" s="1270"/>
      <c r="CE17" s="1270"/>
      <c r="CF17" s="1270"/>
      <c r="CG17" s="1270"/>
      <c r="CH17" s="1270"/>
      <c r="CI17" s="1270"/>
      <c r="CJ17" s="1270"/>
      <c r="CK17" s="1270"/>
      <c r="CL17" s="1270"/>
      <c r="CM17" s="1270"/>
      <c r="CN17" s="1270"/>
      <c r="CO17" s="1270"/>
      <c r="CP17" s="1270"/>
      <c r="CQ17" s="1270"/>
      <c r="CR17" s="1270"/>
      <c r="CS17" s="1270"/>
      <c r="CT17" s="1270"/>
      <c r="CU17" s="1270"/>
      <c r="CV17" s="1270"/>
      <c r="CW17" s="1270"/>
      <c r="CX17" s="1270"/>
      <c r="CY17" s="1270"/>
      <c r="CZ17" s="1270"/>
      <c r="DA17" s="1270"/>
      <c r="DB17" s="1270"/>
      <c r="DC17" s="1270"/>
      <c r="DD17" s="1270"/>
      <c r="DE17" s="1270"/>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1269"/>
      <c r="B18" s="1270"/>
      <c r="C18" s="1270"/>
      <c r="D18" s="1270"/>
      <c r="E18" s="1270"/>
      <c r="F18" s="1270"/>
      <c r="G18" s="1270"/>
      <c r="H18" s="1270"/>
      <c r="I18" s="1270"/>
      <c r="J18" s="1270"/>
      <c r="K18" s="1270"/>
      <c r="L18" s="1270"/>
      <c r="M18" s="1270"/>
      <c r="N18" s="1270"/>
      <c r="O18" s="1270"/>
      <c r="P18" s="1270"/>
      <c r="Q18" s="1270"/>
      <c r="R18" s="1270"/>
      <c r="S18" s="1270"/>
      <c r="T18" s="1270"/>
      <c r="U18" s="1270"/>
      <c r="V18" s="1270"/>
      <c r="W18" s="1270"/>
      <c r="X18" s="1270"/>
      <c r="Y18" s="1270"/>
      <c r="Z18" s="1270"/>
      <c r="AA18" s="1270"/>
      <c r="AB18" s="1270"/>
      <c r="AC18" s="1270"/>
      <c r="AD18" s="1270"/>
      <c r="AE18" s="1270"/>
      <c r="AF18" s="1270"/>
      <c r="AG18" s="1270"/>
      <c r="AH18" s="1270"/>
      <c r="AI18" s="1270"/>
      <c r="AJ18" s="1270"/>
      <c r="AK18" s="1270"/>
      <c r="AL18" s="1270"/>
      <c r="AM18" s="1270"/>
      <c r="AN18" s="1270"/>
      <c r="AO18" s="1270"/>
      <c r="AP18" s="1270"/>
      <c r="AQ18" s="1270"/>
      <c r="AR18" s="1270"/>
      <c r="AS18" s="1270"/>
      <c r="AT18" s="1270"/>
      <c r="AU18" s="1270"/>
      <c r="AV18" s="1270"/>
      <c r="AW18" s="1270"/>
      <c r="AX18" s="1270"/>
      <c r="AY18" s="1270"/>
      <c r="AZ18" s="1270"/>
      <c r="BA18" s="1270"/>
      <c r="BB18" s="1270"/>
      <c r="BC18" s="1270"/>
      <c r="BD18" s="1270"/>
      <c r="BE18" s="1270"/>
      <c r="BF18" s="1270"/>
      <c r="BG18" s="1270"/>
      <c r="BH18" s="1270"/>
      <c r="BI18" s="1270"/>
      <c r="BJ18" s="1270"/>
      <c r="BK18" s="1270"/>
      <c r="BL18" s="1270"/>
      <c r="BM18" s="1270"/>
      <c r="BN18" s="1270"/>
      <c r="BO18" s="1270"/>
      <c r="BP18" s="1270"/>
      <c r="BQ18" s="1270"/>
      <c r="BR18" s="1270"/>
      <c r="BS18" s="1270"/>
      <c r="BT18" s="1270"/>
      <c r="BU18" s="1270"/>
      <c r="BV18" s="1270"/>
      <c r="BW18" s="1270"/>
      <c r="BX18" s="1270"/>
      <c r="BY18" s="1270"/>
      <c r="BZ18" s="1270"/>
      <c r="CA18" s="1270"/>
      <c r="CB18" s="1270"/>
      <c r="CC18" s="1270"/>
      <c r="CD18" s="1270"/>
      <c r="CE18" s="1270"/>
      <c r="CF18" s="1270"/>
      <c r="CG18" s="1270"/>
      <c r="CH18" s="1270"/>
      <c r="CI18" s="1270"/>
      <c r="CJ18" s="1270"/>
      <c r="CK18" s="1270"/>
      <c r="CL18" s="1270"/>
      <c r="CM18" s="1270"/>
      <c r="CN18" s="1270"/>
      <c r="CO18" s="1270"/>
      <c r="CP18" s="1270"/>
      <c r="CQ18" s="1270"/>
      <c r="CR18" s="1270"/>
      <c r="CS18" s="1270"/>
      <c r="CT18" s="1270"/>
      <c r="CU18" s="1270"/>
      <c r="CV18" s="1270"/>
      <c r="CW18" s="1270"/>
      <c r="CX18" s="1270"/>
      <c r="CY18" s="1270"/>
      <c r="CZ18" s="1270"/>
      <c r="DA18" s="1270"/>
      <c r="DB18" s="1270"/>
      <c r="DC18" s="1270"/>
      <c r="DD18" s="1270"/>
      <c r="DE18" s="1270"/>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1269"/>
      <c r="DE19" s="1269"/>
    </row>
    <row r="20" spans="1:351" x14ac:dyDescent="0.15">
      <c r="DD20" s="1269"/>
      <c r="DE20" s="1269"/>
    </row>
    <row r="21" spans="1:351" ht="17.25" x14ac:dyDescent="0.15">
      <c r="B21" s="1271"/>
      <c r="C21" s="1272"/>
      <c r="D21" s="1272"/>
      <c r="E21" s="1272"/>
      <c r="F21" s="1272"/>
      <c r="G21" s="1272"/>
      <c r="H21" s="1272"/>
      <c r="I21" s="1272"/>
      <c r="J21" s="1272"/>
      <c r="K21" s="1272"/>
      <c r="L21" s="1272"/>
      <c r="M21" s="1272"/>
      <c r="N21" s="1273"/>
      <c r="O21" s="1272"/>
      <c r="P21" s="1272"/>
      <c r="Q21" s="1272"/>
      <c r="R21" s="1272"/>
      <c r="S21" s="1272"/>
      <c r="T21" s="1272"/>
      <c r="U21" s="1272"/>
      <c r="V21" s="1272"/>
      <c r="W21" s="1272"/>
      <c r="X21" s="1272"/>
      <c r="Y21" s="1272"/>
      <c r="Z21" s="1272"/>
      <c r="AA21" s="1272"/>
      <c r="AB21" s="1272"/>
      <c r="AC21" s="1272"/>
      <c r="AD21" s="1272"/>
      <c r="AE21" s="1272"/>
      <c r="AF21" s="1272"/>
      <c r="AG21" s="1272"/>
      <c r="AH21" s="1272"/>
      <c r="AI21" s="1272"/>
      <c r="AJ21" s="1272"/>
      <c r="AK21" s="1272"/>
      <c r="AL21" s="1272"/>
      <c r="AM21" s="1272"/>
      <c r="AN21" s="1272"/>
      <c r="AO21" s="1272"/>
      <c r="AP21" s="1272"/>
      <c r="AQ21" s="1272"/>
      <c r="AR21" s="1272"/>
      <c r="AS21" s="1272"/>
      <c r="AT21" s="1273"/>
      <c r="AU21" s="1272"/>
      <c r="AV21" s="1272"/>
      <c r="AW21" s="1272"/>
      <c r="AX21" s="1272"/>
      <c r="AY21" s="1272"/>
      <c r="AZ21" s="1272"/>
      <c r="BA21" s="1272"/>
      <c r="BB21" s="1272"/>
      <c r="BC21" s="1272"/>
      <c r="BD21" s="1272"/>
      <c r="BE21" s="1272"/>
      <c r="BF21" s="1273"/>
      <c r="BG21" s="1272"/>
      <c r="BH21" s="1272"/>
      <c r="BI21" s="1272"/>
      <c r="BJ21" s="1272"/>
      <c r="BK21" s="1272"/>
      <c r="BL21" s="1272"/>
      <c r="BM21" s="1272"/>
      <c r="BN21" s="1272"/>
      <c r="BO21" s="1272"/>
      <c r="BP21" s="1272"/>
      <c r="BQ21" s="1272"/>
      <c r="BR21" s="1273"/>
      <c r="BS21" s="1272"/>
      <c r="BT21" s="1272"/>
      <c r="BU21" s="1272"/>
      <c r="BV21" s="1272"/>
      <c r="BW21" s="1272"/>
      <c r="BX21" s="1272"/>
      <c r="BY21" s="1272"/>
      <c r="BZ21" s="1272"/>
      <c r="CA21" s="1272"/>
      <c r="CB21" s="1272"/>
      <c r="CC21" s="1272"/>
      <c r="CD21" s="1273"/>
      <c r="CE21" s="1272"/>
      <c r="CF21" s="1272"/>
      <c r="CG21" s="1272"/>
      <c r="CH21" s="1272"/>
      <c r="CI21" s="1272"/>
      <c r="CJ21" s="1272"/>
      <c r="CK21" s="1272"/>
      <c r="CL21" s="1272"/>
      <c r="CM21" s="1272"/>
      <c r="CN21" s="1272"/>
      <c r="CO21" s="1272"/>
      <c r="CP21" s="1273"/>
      <c r="CQ21" s="1272"/>
      <c r="CR21" s="1272"/>
      <c r="CS21" s="1272"/>
      <c r="CT21" s="1272"/>
      <c r="CU21" s="1272"/>
      <c r="CV21" s="1272"/>
      <c r="CW21" s="1272"/>
      <c r="CX21" s="1272"/>
      <c r="CY21" s="1272"/>
      <c r="CZ21" s="1272"/>
      <c r="DA21" s="1272"/>
      <c r="DB21" s="1273"/>
      <c r="DC21" s="1272"/>
      <c r="DD21" s="1274"/>
      <c r="DE21" s="1269"/>
      <c r="MM21" s="1275"/>
    </row>
    <row r="22" spans="1:351" ht="17.25" x14ac:dyDescent="0.15">
      <c r="B22" s="1276"/>
      <c r="MM22" s="1275"/>
    </row>
    <row r="23" spans="1:351" x14ac:dyDescent="0.15">
      <c r="B23" s="1276"/>
    </row>
    <row r="24" spans="1:351" x14ac:dyDescent="0.15">
      <c r="B24" s="1276"/>
    </row>
    <row r="25" spans="1:351" x14ac:dyDescent="0.15">
      <c r="B25" s="1276"/>
    </row>
    <row r="26" spans="1:351" x14ac:dyDescent="0.15">
      <c r="B26" s="1276"/>
    </row>
    <row r="27" spans="1:351" x14ac:dyDescent="0.15">
      <c r="B27" s="1276"/>
    </row>
    <row r="28" spans="1:351" x14ac:dyDescent="0.15">
      <c r="B28" s="1276"/>
    </row>
    <row r="29" spans="1:351" x14ac:dyDescent="0.15">
      <c r="B29" s="1276"/>
    </row>
    <row r="30" spans="1:351" x14ac:dyDescent="0.15">
      <c r="B30" s="1276"/>
    </row>
    <row r="31" spans="1:351" x14ac:dyDescent="0.15">
      <c r="B31" s="1276"/>
    </row>
    <row r="32" spans="1:351" x14ac:dyDescent="0.15">
      <c r="B32" s="1276"/>
    </row>
    <row r="33" spans="2:109" x14ac:dyDescent="0.15">
      <c r="B33" s="1276"/>
    </row>
    <row r="34" spans="2:109" x14ac:dyDescent="0.15">
      <c r="B34" s="1276"/>
    </row>
    <row r="35" spans="2:109" x14ac:dyDescent="0.15">
      <c r="B35" s="1276"/>
    </row>
    <row r="36" spans="2:109" x14ac:dyDescent="0.15">
      <c r="B36" s="1276"/>
    </row>
    <row r="37" spans="2:109" x14ac:dyDescent="0.15">
      <c r="B37" s="1276"/>
    </row>
    <row r="38" spans="2:109" x14ac:dyDescent="0.15">
      <c r="B38" s="1276"/>
    </row>
    <row r="39" spans="2:109" x14ac:dyDescent="0.15">
      <c r="B39" s="1278"/>
      <c r="C39" s="1279"/>
      <c r="D39" s="1279"/>
      <c r="E39" s="1279"/>
      <c r="F39" s="1279"/>
      <c r="G39" s="1279"/>
      <c r="H39" s="1279"/>
      <c r="I39" s="1279"/>
      <c r="J39" s="1279"/>
      <c r="K39" s="1279"/>
      <c r="L39" s="1279"/>
      <c r="M39" s="1279"/>
      <c r="N39" s="1279"/>
      <c r="O39" s="1279"/>
      <c r="P39" s="1279"/>
      <c r="Q39" s="1279"/>
      <c r="R39" s="1279"/>
      <c r="S39" s="1279"/>
      <c r="T39" s="1279"/>
      <c r="U39" s="1279"/>
      <c r="V39" s="1279"/>
      <c r="W39" s="1279"/>
      <c r="X39" s="1279"/>
      <c r="Y39" s="1279"/>
      <c r="Z39" s="1279"/>
      <c r="AA39" s="1279"/>
      <c r="AB39" s="1279"/>
      <c r="AC39" s="1279"/>
      <c r="AD39" s="1279"/>
      <c r="AE39" s="1279"/>
      <c r="AF39" s="1279"/>
      <c r="AG39" s="1279"/>
      <c r="AH39" s="1279"/>
      <c r="AI39" s="1279"/>
      <c r="AJ39" s="1279"/>
      <c r="AK39" s="1279"/>
      <c r="AL39" s="1279"/>
      <c r="AM39" s="1279"/>
      <c r="AN39" s="1279"/>
      <c r="AO39" s="1279"/>
      <c r="AP39" s="1279"/>
      <c r="AQ39" s="1279"/>
      <c r="AR39" s="1279"/>
      <c r="AS39" s="1279"/>
      <c r="AT39" s="1279"/>
      <c r="AU39" s="1279"/>
      <c r="AV39" s="1279"/>
      <c r="AW39" s="1279"/>
      <c r="AX39" s="1279"/>
      <c r="AY39" s="1279"/>
      <c r="AZ39" s="1279"/>
      <c r="BA39" s="1279"/>
      <c r="BB39" s="1279"/>
      <c r="BC39" s="1279"/>
      <c r="BD39" s="1279"/>
      <c r="BE39" s="1279"/>
      <c r="BF39" s="1279"/>
      <c r="BG39" s="1279"/>
      <c r="BH39" s="1279"/>
      <c r="BI39" s="1279"/>
      <c r="BJ39" s="1279"/>
      <c r="BK39" s="1279"/>
      <c r="BL39" s="1279"/>
      <c r="BM39" s="1279"/>
      <c r="BN39" s="1279"/>
      <c r="BO39" s="1279"/>
      <c r="BP39" s="1279"/>
      <c r="BQ39" s="1279"/>
      <c r="BR39" s="1279"/>
      <c r="BS39" s="1279"/>
      <c r="BT39" s="1279"/>
      <c r="BU39" s="1279"/>
      <c r="BV39" s="1279"/>
      <c r="BW39" s="1279"/>
      <c r="BX39" s="1279"/>
      <c r="BY39" s="1279"/>
      <c r="BZ39" s="1279"/>
      <c r="CA39" s="1279"/>
      <c r="CB39" s="1279"/>
      <c r="CC39" s="1279"/>
      <c r="CD39" s="1279"/>
      <c r="CE39" s="1279"/>
      <c r="CF39" s="1279"/>
      <c r="CG39" s="1279"/>
      <c r="CH39" s="1279"/>
      <c r="CI39" s="1279"/>
      <c r="CJ39" s="1279"/>
      <c r="CK39" s="1279"/>
      <c r="CL39" s="1279"/>
      <c r="CM39" s="1279"/>
      <c r="CN39" s="1279"/>
      <c r="CO39" s="1279"/>
      <c r="CP39" s="1279"/>
      <c r="CQ39" s="1279"/>
      <c r="CR39" s="1279"/>
      <c r="CS39" s="1279"/>
      <c r="CT39" s="1279"/>
      <c r="CU39" s="1279"/>
      <c r="CV39" s="1279"/>
      <c r="CW39" s="1279"/>
      <c r="CX39" s="1279"/>
      <c r="CY39" s="1279"/>
      <c r="CZ39" s="1279"/>
      <c r="DA39" s="1279"/>
      <c r="DB39" s="1279"/>
      <c r="DC39" s="1279"/>
      <c r="DD39" s="1280"/>
    </row>
    <row r="40" spans="2:109" x14ac:dyDescent="0.15">
      <c r="B40" s="1281"/>
      <c r="DD40" s="1281"/>
      <c r="DE40" s="1269"/>
    </row>
    <row r="41" spans="2:109" ht="17.25" x14ac:dyDescent="0.15">
      <c r="B41" s="1282" t="s">
        <v>597</v>
      </c>
      <c r="C41" s="1272"/>
      <c r="D41" s="1272"/>
      <c r="E41" s="1272"/>
      <c r="F41" s="1272"/>
      <c r="G41" s="1272"/>
      <c r="H41" s="1272"/>
      <c r="I41" s="1272"/>
      <c r="J41" s="1272"/>
      <c r="K41" s="1272"/>
      <c r="L41" s="1272"/>
      <c r="M41" s="1272"/>
      <c r="N41" s="1272"/>
      <c r="O41" s="1272"/>
      <c r="P41" s="1272"/>
      <c r="Q41" s="1272"/>
      <c r="R41" s="1272"/>
      <c r="S41" s="1272"/>
      <c r="T41" s="1272"/>
      <c r="U41" s="1272"/>
      <c r="V41" s="1272"/>
      <c r="W41" s="1272"/>
      <c r="X41" s="1272"/>
      <c r="Y41" s="1272"/>
      <c r="Z41" s="1272"/>
      <c r="AA41" s="1272"/>
      <c r="AB41" s="1272"/>
      <c r="AC41" s="1272"/>
      <c r="AD41" s="1272"/>
      <c r="AE41" s="1272"/>
      <c r="AF41" s="1272"/>
      <c r="AG41" s="1272"/>
      <c r="AH41" s="1272"/>
      <c r="AI41" s="1272"/>
      <c r="AJ41" s="1272"/>
      <c r="AK41" s="1272"/>
      <c r="AL41" s="1272"/>
      <c r="AM41" s="1272"/>
      <c r="AN41" s="1272"/>
      <c r="AO41" s="1272"/>
      <c r="AP41" s="1272"/>
      <c r="AQ41" s="1272"/>
      <c r="AR41" s="1272"/>
      <c r="AS41" s="1272"/>
      <c r="AT41" s="1272"/>
      <c r="AU41" s="1272"/>
      <c r="AV41" s="1272"/>
      <c r="AW41" s="1272"/>
      <c r="AX41" s="1272"/>
      <c r="AY41" s="1272"/>
      <c r="AZ41" s="1272"/>
      <c r="BA41" s="1272"/>
      <c r="BB41" s="1272"/>
      <c r="BC41" s="1272"/>
      <c r="BD41" s="1272"/>
      <c r="BE41" s="1272"/>
      <c r="BF41" s="1272"/>
      <c r="BG41" s="1272"/>
      <c r="BH41" s="1272"/>
      <c r="BI41" s="1272"/>
      <c r="BJ41" s="1272"/>
      <c r="BK41" s="1272"/>
      <c r="BL41" s="1272"/>
      <c r="BM41" s="1272"/>
      <c r="BN41" s="1272"/>
      <c r="BO41" s="1272"/>
      <c r="BP41" s="1272"/>
      <c r="BQ41" s="1272"/>
      <c r="BR41" s="1272"/>
      <c r="BS41" s="1272"/>
      <c r="BT41" s="1272"/>
      <c r="BU41" s="1272"/>
      <c r="BV41" s="1272"/>
      <c r="BW41" s="1272"/>
      <c r="BX41" s="1272"/>
      <c r="BY41" s="1272"/>
      <c r="BZ41" s="1272"/>
      <c r="CA41" s="1272"/>
      <c r="CB41" s="1272"/>
      <c r="CC41" s="1272"/>
      <c r="CD41" s="1272"/>
      <c r="CE41" s="1272"/>
      <c r="CF41" s="1272"/>
      <c r="CG41" s="1272"/>
      <c r="CH41" s="1272"/>
      <c r="CI41" s="1272"/>
      <c r="CJ41" s="1272"/>
      <c r="CK41" s="1272"/>
      <c r="CL41" s="1272"/>
      <c r="CM41" s="1272"/>
      <c r="CN41" s="1272"/>
      <c r="CO41" s="1272"/>
      <c r="CP41" s="1272"/>
      <c r="CQ41" s="1272"/>
      <c r="CR41" s="1272"/>
      <c r="CS41" s="1272"/>
      <c r="CT41" s="1272"/>
      <c r="CU41" s="1272"/>
      <c r="CV41" s="1272"/>
      <c r="CW41" s="1272"/>
      <c r="CX41" s="1272"/>
      <c r="CY41" s="1272"/>
      <c r="CZ41" s="1272"/>
      <c r="DA41" s="1272"/>
      <c r="DB41" s="1272"/>
      <c r="DC41" s="1272"/>
      <c r="DD41" s="1274"/>
    </row>
    <row r="42" spans="2:109" x14ac:dyDescent="0.15">
      <c r="B42" s="1276"/>
      <c r="G42" s="1283"/>
      <c r="I42" s="1284"/>
      <c r="J42" s="1284"/>
      <c r="K42" s="1284"/>
      <c r="AM42" s="1283"/>
      <c r="AN42" s="1283" t="s">
        <v>598</v>
      </c>
      <c r="AP42" s="1284"/>
      <c r="AQ42" s="1284"/>
      <c r="AR42" s="1284"/>
      <c r="AY42" s="1283"/>
      <c r="BA42" s="1284"/>
      <c r="BB42" s="1284"/>
      <c r="BC42" s="1284"/>
      <c r="BK42" s="1283"/>
      <c r="BM42" s="1284"/>
      <c r="BN42" s="1284"/>
      <c r="BO42" s="1284"/>
      <c r="BW42" s="1283"/>
      <c r="BY42" s="1284"/>
      <c r="BZ42" s="1284"/>
      <c r="CA42" s="1284"/>
      <c r="CI42" s="1283"/>
      <c r="CK42" s="1284"/>
      <c r="CL42" s="1284"/>
      <c r="CM42" s="1284"/>
      <c r="CU42" s="1283"/>
      <c r="CW42" s="1284"/>
      <c r="CX42" s="1284"/>
      <c r="CY42" s="1284"/>
    </row>
    <row r="43" spans="2:109" ht="13.5" customHeight="1" x14ac:dyDescent="0.15">
      <c r="B43" s="1276"/>
      <c r="AN43" s="1285" t="s">
        <v>599</v>
      </c>
      <c r="AO43" s="1286"/>
      <c r="AP43" s="1286"/>
      <c r="AQ43" s="1286"/>
      <c r="AR43" s="1286"/>
      <c r="AS43" s="1286"/>
      <c r="AT43" s="1286"/>
      <c r="AU43" s="1286"/>
      <c r="AV43" s="1286"/>
      <c r="AW43" s="1286"/>
      <c r="AX43" s="1286"/>
      <c r="AY43" s="1286"/>
      <c r="AZ43" s="1286"/>
      <c r="BA43" s="1286"/>
      <c r="BB43" s="1286"/>
      <c r="BC43" s="1286"/>
      <c r="BD43" s="1286"/>
      <c r="BE43" s="1286"/>
      <c r="BF43" s="1286"/>
      <c r="BG43" s="1286"/>
      <c r="BH43" s="1286"/>
      <c r="BI43" s="1286"/>
      <c r="BJ43" s="1286"/>
      <c r="BK43" s="1286"/>
      <c r="BL43" s="1286"/>
      <c r="BM43" s="1286"/>
      <c r="BN43" s="1286"/>
      <c r="BO43" s="1286"/>
      <c r="BP43" s="1286"/>
      <c r="BQ43" s="1286"/>
      <c r="BR43" s="1286"/>
      <c r="BS43" s="1286"/>
      <c r="BT43" s="1286"/>
      <c r="BU43" s="1286"/>
      <c r="BV43" s="1286"/>
      <c r="BW43" s="1286"/>
      <c r="BX43" s="1286"/>
      <c r="BY43" s="1286"/>
      <c r="BZ43" s="1286"/>
      <c r="CA43" s="1286"/>
      <c r="CB43" s="1286"/>
      <c r="CC43" s="1286"/>
      <c r="CD43" s="1286"/>
      <c r="CE43" s="1286"/>
      <c r="CF43" s="1286"/>
      <c r="CG43" s="1286"/>
      <c r="CH43" s="1286"/>
      <c r="CI43" s="1286"/>
      <c r="CJ43" s="1286"/>
      <c r="CK43" s="1286"/>
      <c r="CL43" s="1286"/>
      <c r="CM43" s="1286"/>
      <c r="CN43" s="1286"/>
      <c r="CO43" s="1286"/>
      <c r="CP43" s="1286"/>
      <c r="CQ43" s="1286"/>
      <c r="CR43" s="1286"/>
      <c r="CS43" s="1286"/>
      <c r="CT43" s="1286"/>
      <c r="CU43" s="1286"/>
      <c r="CV43" s="1286"/>
      <c r="CW43" s="1286"/>
      <c r="CX43" s="1286"/>
      <c r="CY43" s="1286"/>
      <c r="CZ43" s="1286"/>
      <c r="DA43" s="1286"/>
      <c r="DB43" s="1286"/>
      <c r="DC43" s="1287"/>
    </row>
    <row r="44" spans="2:109" x14ac:dyDescent="0.15">
      <c r="B44" s="1276"/>
      <c r="AN44" s="1288"/>
      <c r="AO44" s="1289"/>
      <c r="AP44" s="1289"/>
      <c r="AQ44" s="1289"/>
      <c r="AR44" s="1289"/>
      <c r="AS44" s="1289"/>
      <c r="AT44" s="1289"/>
      <c r="AU44" s="1289"/>
      <c r="AV44" s="1289"/>
      <c r="AW44" s="1289"/>
      <c r="AX44" s="1289"/>
      <c r="AY44" s="1289"/>
      <c r="AZ44" s="1289"/>
      <c r="BA44" s="1289"/>
      <c r="BB44" s="1289"/>
      <c r="BC44" s="1289"/>
      <c r="BD44" s="1289"/>
      <c r="BE44" s="1289"/>
      <c r="BF44" s="1289"/>
      <c r="BG44" s="1289"/>
      <c r="BH44" s="1289"/>
      <c r="BI44" s="1289"/>
      <c r="BJ44" s="1289"/>
      <c r="BK44" s="1289"/>
      <c r="BL44" s="1289"/>
      <c r="BM44" s="1289"/>
      <c r="BN44" s="1289"/>
      <c r="BO44" s="1289"/>
      <c r="BP44" s="1289"/>
      <c r="BQ44" s="1289"/>
      <c r="BR44" s="1289"/>
      <c r="BS44" s="1289"/>
      <c r="BT44" s="1289"/>
      <c r="BU44" s="1289"/>
      <c r="BV44" s="1289"/>
      <c r="BW44" s="1289"/>
      <c r="BX44" s="1289"/>
      <c r="BY44" s="1289"/>
      <c r="BZ44" s="1289"/>
      <c r="CA44" s="1289"/>
      <c r="CB44" s="1289"/>
      <c r="CC44" s="1289"/>
      <c r="CD44" s="1289"/>
      <c r="CE44" s="1289"/>
      <c r="CF44" s="1289"/>
      <c r="CG44" s="1289"/>
      <c r="CH44" s="1289"/>
      <c r="CI44" s="1289"/>
      <c r="CJ44" s="1289"/>
      <c r="CK44" s="1289"/>
      <c r="CL44" s="1289"/>
      <c r="CM44" s="1289"/>
      <c r="CN44" s="1289"/>
      <c r="CO44" s="1289"/>
      <c r="CP44" s="1289"/>
      <c r="CQ44" s="1289"/>
      <c r="CR44" s="1289"/>
      <c r="CS44" s="1289"/>
      <c r="CT44" s="1289"/>
      <c r="CU44" s="1289"/>
      <c r="CV44" s="1289"/>
      <c r="CW44" s="1289"/>
      <c r="CX44" s="1289"/>
      <c r="CY44" s="1289"/>
      <c r="CZ44" s="1289"/>
      <c r="DA44" s="1289"/>
      <c r="DB44" s="1289"/>
      <c r="DC44" s="1290"/>
    </row>
    <row r="45" spans="2:109" x14ac:dyDescent="0.15">
      <c r="B45" s="1276"/>
      <c r="AN45" s="1288"/>
      <c r="AO45" s="1289"/>
      <c r="AP45" s="1289"/>
      <c r="AQ45" s="1289"/>
      <c r="AR45" s="1289"/>
      <c r="AS45" s="1289"/>
      <c r="AT45" s="1289"/>
      <c r="AU45" s="1289"/>
      <c r="AV45" s="1289"/>
      <c r="AW45" s="1289"/>
      <c r="AX45" s="1289"/>
      <c r="AY45" s="1289"/>
      <c r="AZ45" s="1289"/>
      <c r="BA45" s="1289"/>
      <c r="BB45" s="1289"/>
      <c r="BC45" s="1289"/>
      <c r="BD45" s="1289"/>
      <c r="BE45" s="1289"/>
      <c r="BF45" s="1289"/>
      <c r="BG45" s="1289"/>
      <c r="BH45" s="1289"/>
      <c r="BI45" s="1289"/>
      <c r="BJ45" s="1289"/>
      <c r="BK45" s="1289"/>
      <c r="BL45" s="1289"/>
      <c r="BM45" s="1289"/>
      <c r="BN45" s="1289"/>
      <c r="BO45" s="1289"/>
      <c r="BP45" s="1289"/>
      <c r="BQ45" s="1289"/>
      <c r="BR45" s="1289"/>
      <c r="BS45" s="1289"/>
      <c r="BT45" s="1289"/>
      <c r="BU45" s="1289"/>
      <c r="BV45" s="1289"/>
      <c r="BW45" s="1289"/>
      <c r="BX45" s="1289"/>
      <c r="BY45" s="1289"/>
      <c r="BZ45" s="1289"/>
      <c r="CA45" s="1289"/>
      <c r="CB45" s="1289"/>
      <c r="CC45" s="1289"/>
      <c r="CD45" s="1289"/>
      <c r="CE45" s="1289"/>
      <c r="CF45" s="1289"/>
      <c r="CG45" s="1289"/>
      <c r="CH45" s="1289"/>
      <c r="CI45" s="1289"/>
      <c r="CJ45" s="1289"/>
      <c r="CK45" s="1289"/>
      <c r="CL45" s="1289"/>
      <c r="CM45" s="1289"/>
      <c r="CN45" s="1289"/>
      <c r="CO45" s="1289"/>
      <c r="CP45" s="1289"/>
      <c r="CQ45" s="1289"/>
      <c r="CR45" s="1289"/>
      <c r="CS45" s="1289"/>
      <c r="CT45" s="1289"/>
      <c r="CU45" s="1289"/>
      <c r="CV45" s="1289"/>
      <c r="CW45" s="1289"/>
      <c r="CX45" s="1289"/>
      <c r="CY45" s="1289"/>
      <c r="CZ45" s="1289"/>
      <c r="DA45" s="1289"/>
      <c r="DB45" s="1289"/>
      <c r="DC45" s="1290"/>
    </row>
    <row r="46" spans="2:109" x14ac:dyDescent="0.15">
      <c r="B46" s="1276"/>
      <c r="AN46" s="1288"/>
      <c r="AO46" s="1289"/>
      <c r="AP46" s="1289"/>
      <c r="AQ46" s="1289"/>
      <c r="AR46" s="1289"/>
      <c r="AS46" s="1289"/>
      <c r="AT46" s="1289"/>
      <c r="AU46" s="1289"/>
      <c r="AV46" s="1289"/>
      <c r="AW46" s="1289"/>
      <c r="AX46" s="1289"/>
      <c r="AY46" s="1289"/>
      <c r="AZ46" s="1289"/>
      <c r="BA46" s="1289"/>
      <c r="BB46" s="1289"/>
      <c r="BC46" s="1289"/>
      <c r="BD46" s="1289"/>
      <c r="BE46" s="1289"/>
      <c r="BF46" s="1289"/>
      <c r="BG46" s="1289"/>
      <c r="BH46" s="1289"/>
      <c r="BI46" s="1289"/>
      <c r="BJ46" s="1289"/>
      <c r="BK46" s="1289"/>
      <c r="BL46" s="1289"/>
      <c r="BM46" s="1289"/>
      <c r="BN46" s="1289"/>
      <c r="BO46" s="1289"/>
      <c r="BP46" s="1289"/>
      <c r="BQ46" s="1289"/>
      <c r="BR46" s="1289"/>
      <c r="BS46" s="1289"/>
      <c r="BT46" s="1289"/>
      <c r="BU46" s="1289"/>
      <c r="BV46" s="1289"/>
      <c r="BW46" s="1289"/>
      <c r="BX46" s="1289"/>
      <c r="BY46" s="1289"/>
      <c r="BZ46" s="1289"/>
      <c r="CA46" s="1289"/>
      <c r="CB46" s="1289"/>
      <c r="CC46" s="1289"/>
      <c r="CD46" s="1289"/>
      <c r="CE46" s="1289"/>
      <c r="CF46" s="1289"/>
      <c r="CG46" s="1289"/>
      <c r="CH46" s="1289"/>
      <c r="CI46" s="1289"/>
      <c r="CJ46" s="1289"/>
      <c r="CK46" s="1289"/>
      <c r="CL46" s="1289"/>
      <c r="CM46" s="1289"/>
      <c r="CN46" s="1289"/>
      <c r="CO46" s="1289"/>
      <c r="CP46" s="1289"/>
      <c r="CQ46" s="1289"/>
      <c r="CR46" s="1289"/>
      <c r="CS46" s="1289"/>
      <c r="CT46" s="1289"/>
      <c r="CU46" s="1289"/>
      <c r="CV46" s="1289"/>
      <c r="CW46" s="1289"/>
      <c r="CX46" s="1289"/>
      <c r="CY46" s="1289"/>
      <c r="CZ46" s="1289"/>
      <c r="DA46" s="1289"/>
      <c r="DB46" s="1289"/>
      <c r="DC46" s="1290"/>
    </row>
    <row r="47" spans="2:109" x14ac:dyDescent="0.15">
      <c r="B47" s="1276"/>
      <c r="AN47" s="1291"/>
      <c r="AO47" s="1292"/>
      <c r="AP47" s="1292"/>
      <c r="AQ47" s="1292"/>
      <c r="AR47" s="1292"/>
      <c r="AS47" s="1292"/>
      <c r="AT47" s="1292"/>
      <c r="AU47" s="1292"/>
      <c r="AV47" s="1292"/>
      <c r="AW47" s="1292"/>
      <c r="AX47" s="1292"/>
      <c r="AY47" s="1292"/>
      <c r="AZ47" s="1292"/>
      <c r="BA47" s="1292"/>
      <c r="BB47" s="1292"/>
      <c r="BC47" s="1292"/>
      <c r="BD47" s="1292"/>
      <c r="BE47" s="1292"/>
      <c r="BF47" s="1292"/>
      <c r="BG47" s="1292"/>
      <c r="BH47" s="1292"/>
      <c r="BI47" s="1292"/>
      <c r="BJ47" s="1292"/>
      <c r="BK47" s="1292"/>
      <c r="BL47" s="1292"/>
      <c r="BM47" s="1292"/>
      <c r="BN47" s="1292"/>
      <c r="BO47" s="1292"/>
      <c r="BP47" s="1292"/>
      <c r="BQ47" s="1292"/>
      <c r="BR47" s="1292"/>
      <c r="BS47" s="1292"/>
      <c r="BT47" s="1292"/>
      <c r="BU47" s="1292"/>
      <c r="BV47" s="1292"/>
      <c r="BW47" s="1292"/>
      <c r="BX47" s="1292"/>
      <c r="BY47" s="1292"/>
      <c r="BZ47" s="1292"/>
      <c r="CA47" s="1292"/>
      <c r="CB47" s="1292"/>
      <c r="CC47" s="1292"/>
      <c r="CD47" s="1292"/>
      <c r="CE47" s="1292"/>
      <c r="CF47" s="1292"/>
      <c r="CG47" s="1292"/>
      <c r="CH47" s="1292"/>
      <c r="CI47" s="1292"/>
      <c r="CJ47" s="1292"/>
      <c r="CK47" s="1292"/>
      <c r="CL47" s="1292"/>
      <c r="CM47" s="1292"/>
      <c r="CN47" s="1292"/>
      <c r="CO47" s="1292"/>
      <c r="CP47" s="1292"/>
      <c r="CQ47" s="1292"/>
      <c r="CR47" s="1292"/>
      <c r="CS47" s="1292"/>
      <c r="CT47" s="1292"/>
      <c r="CU47" s="1292"/>
      <c r="CV47" s="1292"/>
      <c r="CW47" s="1292"/>
      <c r="CX47" s="1292"/>
      <c r="CY47" s="1292"/>
      <c r="CZ47" s="1292"/>
      <c r="DA47" s="1292"/>
      <c r="DB47" s="1292"/>
      <c r="DC47" s="1293"/>
    </row>
    <row r="48" spans="2:109" x14ac:dyDescent="0.15">
      <c r="B48" s="1276"/>
      <c r="H48" s="1294"/>
      <c r="I48" s="1294"/>
      <c r="J48" s="1294"/>
      <c r="AN48" s="1294"/>
      <c r="AO48" s="1294"/>
      <c r="AP48" s="1294"/>
      <c r="AZ48" s="1294"/>
      <c r="BA48" s="1294"/>
      <c r="BB48" s="1294"/>
      <c r="BL48" s="1294"/>
      <c r="BM48" s="1294"/>
      <c r="BN48" s="1294"/>
      <c r="BX48" s="1294"/>
      <c r="BY48" s="1294"/>
      <c r="BZ48" s="1294"/>
      <c r="CJ48" s="1294"/>
      <c r="CK48" s="1294"/>
      <c r="CL48" s="1294"/>
      <c r="CV48" s="1294"/>
      <c r="CW48" s="1294"/>
      <c r="CX48" s="1294"/>
    </row>
    <row r="49" spans="1:109" x14ac:dyDescent="0.15">
      <c r="B49" s="1276"/>
      <c r="AN49" s="1269" t="s">
        <v>600</v>
      </c>
    </row>
    <row r="50" spans="1:109" x14ac:dyDescent="0.15">
      <c r="B50" s="1276"/>
      <c r="G50" s="1295"/>
      <c r="H50" s="1295"/>
      <c r="I50" s="1295"/>
      <c r="J50" s="1295"/>
      <c r="K50" s="1296"/>
      <c r="L50" s="1296"/>
      <c r="M50" s="1297"/>
      <c r="N50" s="1297"/>
      <c r="AN50" s="1298"/>
      <c r="AO50" s="1299"/>
      <c r="AP50" s="1299"/>
      <c r="AQ50" s="1299"/>
      <c r="AR50" s="1299"/>
      <c r="AS50" s="1299"/>
      <c r="AT50" s="1299"/>
      <c r="AU50" s="1299"/>
      <c r="AV50" s="1299"/>
      <c r="AW50" s="1299"/>
      <c r="AX50" s="1299"/>
      <c r="AY50" s="1299"/>
      <c r="AZ50" s="1299"/>
      <c r="BA50" s="1299"/>
      <c r="BB50" s="1299"/>
      <c r="BC50" s="1299"/>
      <c r="BD50" s="1299"/>
      <c r="BE50" s="1299"/>
      <c r="BF50" s="1299"/>
      <c r="BG50" s="1299"/>
      <c r="BH50" s="1299"/>
      <c r="BI50" s="1299"/>
      <c r="BJ50" s="1299"/>
      <c r="BK50" s="1299"/>
      <c r="BL50" s="1299"/>
      <c r="BM50" s="1299"/>
      <c r="BN50" s="1299"/>
      <c r="BO50" s="1300"/>
      <c r="BP50" s="1301" t="s">
        <v>558</v>
      </c>
      <c r="BQ50" s="1301"/>
      <c r="BR50" s="1301"/>
      <c r="BS50" s="1301"/>
      <c r="BT50" s="1301"/>
      <c r="BU50" s="1301"/>
      <c r="BV50" s="1301"/>
      <c r="BW50" s="1301"/>
      <c r="BX50" s="1301" t="s">
        <v>559</v>
      </c>
      <c r="BY50" s="1301"/>
      <c r="BZ50" s="1301"/>
      <c r="CA50" s="1301"/>
      <c r="CB50" s="1301"/>
      <c r="CC50" s="1301"/>
      <c r="CD50" s="1301"/>
      <c r="CE50" s="1301"/>
      <c r="CF50" s="1301" t="s">
        <v>560</v>
      </c>
      <c r="CG50" s="1301"/>
      <c r="CH50" s="1301"/>
      <c r="CI50" s="1301"/>
      <c r="CJ50" s="1301"/>
      <c r="CK50" s="1301"/>
      <c r="CL50" s="1301"/>
      <c r="CM50" s="1301"/>
      <c r="CN50" s="1301" t="s">
        <v>561</v>
      </c>
      <c r="CO50" s="1301"/>
      <c r="CP50" s="1301"/>
      <c r="CQ50" s="1301"/>
      <c r="CR50" s="1301"/>
      <c r="CS50" s="1301"/>
      <c r="CT50" s="1301"/>
      <c r="CU50" s="1301"/>
      <c r="CV50" s="1301" t="s">
        <v>562</v>
      </c>
      <c r="CW50" s="1301"/>
      <c r="CX50" s="1301"/>
      <c r="CY50" s="1301"/>
      <c r="CZ50" s="1301"/>
      <c r="DA50" s="1301"/>
      <c r="DB50" s="1301"/>
      <c r="DC50" s="1301"/>
    </row>
    <row r="51" spans="1:109" ht="13.5" customHeight="1" x14ac:dyDescent="0.15">
      <c r="B51" s="1276"/>
      <c r="G51" s="1302"/>
      <c r="H51" s="1302"/>
      <c r="I51" s="1303"/>
      <c r="J51" s="1303"/>
      <c r="K51" s="1304"/>
      <c r="L51" s="1304"/>
      <c r="M51" s="1304"/>
      <c r="N51" s="1304"/>
      <c r="AM51" s="1294"/>
      <c r="AN51" s="1305" t="s">
        <v>601</v>
      </c>
      <c r="AO51" s="1305"/>
      <c r="AP51" s="1305"/>
      <c r="AQ51" s="1305"/>
      <c r="AR51" s="1305"/>
      <c r="AS51" s="1305"/>
      <c r="AT51" s="1305"/>
      <c r="AU51" s="1305"/>
      <c r="AV51" s="1305"/>
      <c r="AW51" s="1305"/>
      <c r="AX51" s="1305"/>
      <c r="AY51" s="1305"/>
      <c r="AZ51" s="1305"/>
      <c r="BA51" s="1305"/>
      <c r="BB51" s="1305" t="s">
        <v>602</v>
      </c>
      <c r="BC51" s="1305"/>
      <c r="BD51" s="1305"/>
      <c r="BE51" s="1305"/>
      <c r="BF51" s="1305"/>
      <c r="BG51" s="1305"/>
      <c r="BH51" s="1305"/>
      <c r="BI51" s="1305"/>
      <c r="BJ51" s="1305"/>
      <c r="BK51" s="1305"/>
      <c r="BL51" s="1305"/>
      <c r="BM51" s="1305"/>
      <c r="BN51" s="1305"/>
      <c r="BO51" s="1305"/>
      <c r="BP51" s="1306"/>
      <c r="BQ51" s="1307"/>
      <c r="BR51" s="1307"/>
      <c r="BS51" s="1307"/>
      <c r="BT51" s="1307"/>
      <c r="BU51" s="1307"/>
      <c r="BV51" s="1307"/>
      <c r="BW51" s="1307"/>
      <c r="BX51" s="1307">
        <v>32.1</v>
      </c>
      <c r="BY51" s="1307"/>
      <c r="BZ51" s="1307"/>
      <c r="CA51" s="1307"/>
      <c r="CB51" s="1307"/>
      <c r="CC51" s="1307"/>
      <c r="CD51" s="1307"/>
      <c r="CE51" s="1307"/>
      <c r="CF51" s="1307">
        <v>13</v>
      </c>
      <c r="CG51" s="1307"/>
      <c r="CH51" s="1307"/>
      <c r="CI51" s="1307"/>
      <c r="CJ51" s="1307"/>
      <c r="CK51" s="1307"/>
      <c r="CL51" s="1307"/>
      <c r="CM51" s="1307"/>
      <c r="CN51" s="1307">
        <v>9.1</v>
      </c>
      <c r="CO51" s="1307"/>
      <c r="CP51" s="1307"/>
      <c r="CQ51" s="1307"/>
      <c r="CR51" s="1307"/>
      <c r="CS51" s="1307"/>
      <c r="CT51" s="1307"/>
      <c r="CU51" s="1307"/>
      <c r="CV51" s="1306"/>
      <c r="CW51" s="1307"/>
      <c r="CX51" s="1307"/>
      <c r="CY51" s="1307"/>
      <c r="CZ51" s="1307"/>
      <c r="DA51" s="1307"/>
      <c r="DB51" s="1307"/>
      <c r="DC51" s="1307"/>
    </row>
    <row r="52" spans="1:109" x14ac:dyDescent="0.15">
      <c r="B52" s="1276"/>
      <c r="G52" s="1302"/>
      <c r="H52" s="1302"/>
      <c r="I52" s="1303"/>
      <c r="J52" s="1303"/>
      <c r="K52" s="1304"/>
      <c r="L52" s="1304"/>
      <c r="M52" s="1304"/>
      <c r="N52" s="1304"/>
      <c r="AM52" s="1294"/>
      <c r="AN52" s="1305"/>
      <c r="AO52" s="1305"/>
      <c r="AP52" s="1305"/>
      <c r="AQ52" s="1305"/>
      <c r="AR52" s="1305"/>
      <c r="AS52" s="1305"/>
      <c r="AT52" s="1305"/>
      <c r="AU52" s="1305"/>
      <c r="AV52" s="1305"/>
      <c r="AW52" s="1305"/>
      <c r="AX52" s="1305"/>
      <c r="AY52" s="1305"/>
      <c r="AZ52" s="1305"/>
      <c r="BA52" s="1305"/>
      <c r="BB52" s="1305"/>
      <c r="BC52" s="1305"/>
      <c r="BD52" s="1305"/>
      <c r="BE52" s="1305"/>
      <c r="BF52" s="1305"/>
      <c r="BG52" s="1305"/>
      <c r="BH52" s="1305"/>
      <c r="BI52" s="1305"/>
      <c r="BJ52" s="1305"/>
      <c r="BK52" s="1305"/>
      <c r="BL52" s="1305"/>
      <c r="BM52" s="1305"/>
      <c r="BN52" s="1305"/>
      <c r="BO52" s="1305"/>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x14ac:dyDescent="0.15">
      <c r="A53" s="1284"/>
      <c r="B53" s="1276"/>
      <c r="G53" s="1302"/>
      <c r="H53" s="1302"/>
      <c r="I53" s="1295"/>
      <c r="J53" s="1295"/>
      <c r="K53" s="1304"/>
      <c r="L53" s="1304"/>
      <c r="M53" s="1304"/>
      <c r="N53" s="1304"/>
      <c r="AM53" s="1294"/>
      <c r="AN53" s="1305"/>
      <c r="AO53" s="1305"/>
      <c r="AP53" s="1305"/>
      <c r="AQ53" s="1305"/>
      <c r="AR53" s="1305"/>
      <c r="AS53" s="1305"/>
      <c r="AT53" s="1305"/>
      <c r="AU53" s="1305"/>
      <c r="AV53" s="1305"/>
      <c r="AW53" s="1305"/>
      <c r="AX53" s="1305"/>
      <c r="AY53" s="1305"/>
      <c r="AZ53" s="1305"/>
      <c r="BA53" s="1305"/>
      <c r="BB53" s="1305" t="s">
        <v>603</v>
      </c>
      <c r="BC53" s="1305"/>
      <c r="BD53" s="1305"/>
      <c r="BE53" s="1305"/>
      <c r="BF53" s="1305"/>
      <c r="BG53" s="1305"/>
      <c r="BH53" s="1305"/>
      <c r="BI53" s="1305"/>
      <c r="BJ53" s="1305"/>
      <c r="BK53" s="1305"/>
      <c r="BL53" s="1305"/>
      <c r="BM53" s="1305"/>
      <c r="BN53" s="1305"/>
      <c r="BO53" s="1305"/>
      <c r="BP53" s="1306"/>
      <c r="BQ53" s="1307"/>
      <c r="BR53" s="1307"/>
      <c r="BS53" s="1307"/>
      <c r="BT53" s="1307"/>
      <c r="BU53" s="1307"/>
      <c r="BV53" s="1307"/>
      <c r="BW53" s="1307"/>
      <c r="BX53" s="1307">
        <v>59.9</v>
      </c>
      <c r="BY53" s="1307"/>
      <c r="BZ53" s="1307"/>
      <c r="CA53" s="1307"/>
      <c r="CB53" s="1307"/>
      <c r="CC53" s="1307"/>
      <c r="CD53" s="1307"/>
      <c r="CE53" s="1307"/>
      <c r="CF53" s="1307">
        <v>61.9</v>
      </c>
      <c r="CG53" s="1307"/>
      <c r="CH53" s="1307"/>
      <c r="CI53" s="1307"/>
      <c r="CJ53" s="1307"/>
      <c r="CK53" s="1307"/>
      <c r="CL53" s="1307"/>
      <c r="CM53" s="1307"/>
      <c r="CN53" s="1307">
        <v>63.5</v>
      </c>
      <c r="CO53" s="1307"/>
      <c r="CP53" s="1307"/>
      <c r="CQ53" s="1307"/>
      <c r="CR53" s="1307"/>
      <c r="CS53" s="1307"/>
      <c r="CT53" s="1307"/>
      <c r="CU53" s="1307"/>
      <c r="CV53" s="1306"/>
      <c r="CW53" s="1307"/>
      <c r="CX53" s="1307"/>
      <c r="CY53" s="1307"/>
      <c r="CZ53" s="1307"/>
      <c r="DA53" s="1307"/>
      <c r="DB53" s="1307"/>
      <c r="DC53" s="1307"/>
    </row>
    <row r="54" spans="1:109" x14ac:dyDescent="0.15">
      <c r="A54" s="1284"/>
      <c r="B54" s="1276"/>
      <c r="G54" s="1302"/>
      <c r="H54" s="1302"/>
      <c r="I54" s="1295"/>
      <c r="J54" s="1295"/>
      <c r="K54" s="1304"/>
      <c r="L54" s="1304"/>
      <c r="M54" s="1304"/>
      <c r="N54" s="1304"/>
      <c r="AM54" s="1294"/>
      <c r="AN54" s="1305"/>
      <c r="AO54" s="1305"/>
      <c r="AP54" s="1305"/>
      <c r="AQ54" s="1305"/>
      <c r="AR54" s="1305"/>
      <c r="AS54" s="1305"/>
      <c r="AT54" s="1305"/>
      <c r="AU54" s="1305"/>
      <c r="AV54" s="1305"/>
      <c r="AW54" s="1305"/>
      <c r="AX54" s="1305"/>
      <c r="AY54" s="1305"/>
      <c r="AZ54" s="1305"/>
      <c r="BA54" s="1305"/>
      <c r="BB54" s="1305"/>
      <c r="BC54" s="1305"/>
      <c r="BD54" s="1305"/>
      <c r="BE54" s="1305"/>
      <c r="BF54" s="1305"/>
      <c r="BG54" s="1305"/>
      <c r="BH54" s="1305"/>
      <c r="BI54" s="1305"/>
      <c r="BJ54" s="1305"/>
      <c r="BK54" s="1305"/>
      <c r="BL54" s="1305"/>
      <c r="BM54" s="1305"/>
      <c r="BN54" s="1305"/>
      <c r="BO54" s="1305"/>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x14ac:dyDescent="0.15">
      <c r="A55" s="1284"/>
      <c r="B55" s="1276"/>
      <c r="G55" s="1295"/>
      <c r="H55" s="1295"/>
      <c r="I55" s="1295"/>
      <c r="J55" s="1295"/>
      <c r="K55" s="1304"/>
      <c r="L55" s="1304"/>
      <c r="M55" s="1304"/>
      <c r="N55" s="1304"/>
      <c r="AN55" s="1301" t="s">
        <v>604</v>
      </c>
      <c r="AO55" s="1301"/>
      <c r="AP55" s="1301"/>
      <c r="AQ55" s="1301"/>
      <c r="AR55" s="1301"/>
      <c r="AS55" s="1301"/>
      <c r="AT55" s="1301"/>
      <c r="AU55" s="1301"/>
      <c r="AV55" s="1301"/>
      <c r="AW55" s="1301"/>
      <c r="AX55" s="1301"/>
      <c r="AY55" s="1301"/>
      <c r="AZ55" s="1301"/>
      <c r="BA55" s="1301"/>
      <c r="BB55" s="1305" t="s">
        <v>602</v>
      </c>
      <c r="BC55" s="1305"/>
      <c r="BD55" s="1305"/>
      <c r="BE55" s="1305"/>
      <c r="BF55" s="1305"/>
      <c r="BG55" s="1305"/>
      <c r="BH55" s="1305"/>
      <c r="BI55" s="1305"/>
      <c r="BJ55" s="1305"/>
      <c r="BK55" s="1305"/>
      <c r="BL55" s="1305"/>
      <c r="BM55" s="1305"/>
      <c r="BN55" s="1305"/>
      <c r="BO55" s="1305"/>
      <c r="BP55" s="1306"/>
      <c r="BQ55" s="1307"/>
      <c r="BR55" s="1307"/>
      <c r="BS55" s="1307"/>
      <c r="BT55" s="1307"/>
      <c r="BU55" s="1307"/>
      <c r="BV55" s="1307"/>
      <c r="BW55" s="1307"/>
      <c r="BX55" s="1307">
        <v>0</v>
      </c>
      <c r="BY55" s="1307"/>
      <c r="BZ55" s="1307"/>
      <c r="CA55" s="1307"/>
      <c r="CB55" s="1307"/>
      <c r="CC55" s="1307"/>
      <c r="CD55" s="1307"/>
      <c r="CE55" s="1307"/>
      <c r="CF55" s="1307">
        <v>0</v>
      </c>
      <c r="CG55" s="1307"/>
      <c r="CH55" s="1307"/>
      <c r="CI55" s="1307"/>
      <c r="CJ55" s="1307"/>
      <c r="CK55" s="1307"/>
      <c r="CL55" s="1307"/>
      <c r="CM55" s="1307"/>
      <c r="CN55" s="1307">
        <v>0</v>
      </c>
      <c r="CO55" s="1307"/>
      <c r="CP55" s="1307"/>
      <c r="CQ55" s="1307"/>
      <c r="CR55" s="1307"/>
      <c r="CS55" s="1307"/>
      <c r="CT55" s="1307"/>
      <c r="CU55" s="1307"/>
      <c r="CV55" s="1306"/>
      <c r="CW55" s="1307"/>
      <c r="CX55" s="1307"/>
      <c r="CY55" s="1307"/>
      <c r="CZ55" s="1307"/>
      <c r="DA55" s="1307"/>
      <c r="DB55" s="1307"/>
      <c r="DC55" s="1307"/>
    </row>
    <row r="56" spans="1:109" x14ac:dyDescent="0.15">
      <c r="A56" s="1284"/>
      <c r="B56" s="1276"/>
      <c r="G56" s="1295"/>
      <c r="H56" s="1295"/>
      <c r="I56" s="1295"/>
      <c r="J56" s="1295"/>
      <c r="K56" s="1304"/>
      <c r="L56" s="1304"/>
      <c r="M56" s="1304"/>
      <c r="N56" s="1304"/>
      <c r="AN56" s="1301"/>
      <c r="AO56" s="1301"/>
      <c r="AP56" s="1301"/>
      <c r="AQ56" s="1301"/>
      <c r="AR56" s="1301"/>
      <c r="AS56" s="1301"/>
      <c r="AT56" s="1301"/>
      <c r="AU56" s="1301"/>
      <c r="AV56" s="1301"/>
      <c r="AW56" s="1301"/>
      <c r="AX56" s="1301"/>
      <c r="AY56" s="1301"/>
      <c r="AZ56" s="1301"/>
      <c r="BA56" s="1301"/>
      <c r="BB56" s="1305"/>
      <c r="BC56" s="1305"/>
      <c r="BD56" s="1305"/>
      <c r="BE56" s="1305"/>
      <c r="BF56" s="1305"/>
      <c r="BG56" s="1305"/>
      <c r="BH56" s="1305"/>
      <c r="BI56" s="1305"/>
      <c r="BJ56" s="1305"/>
      <c r="BK56" s="1305"/>
      <c r="BL56" s="1305"/>
      <c r="BM56" s="1305"/>
      <c r="BN56" s="1305"/>
      <c r="BO56" s="1305"/>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1284" customFormat="1" x14ac:dyDescent="0.15">
      <c r="B57" s="1308"/>
      <c r="G57" s="1295"/>
      <c r="H57" s="1295"/>
      <c r="I57" s="1309"/>
      <c r="J57" s="1309"/>
      <c r="K57" s="1304"/>
      <c r="L57" s="1304"/>
      <c r="M57" s="1304"/>
      <c r="N57" s="1304"/>
      <c r="AM57" s="1269"/>
      <c r="AN57" s="1301"/>
      <c r="AO57" s="1301"/>
      <c r="AP57" s="1301"/>
      <c r="AQ57" s="1301"/>
      <c r="AR57" s="1301"/>
      <c r="AS57" s="1301"/>
      <c r="AT57" s="1301"/>
      <c r="AU57" s="1301"/>
      <c r="AV57" s="1301"/>
      <c r="AW57" s="1301"/>
      <c r="AX57" s="1301"/>
      <c r="AY57" s="1301"/>
      <c r="AZ57" s="1301"/>
      <c r="BA57" s="1301"/>
      <c r="BB57" s="1305" t="s">
        <v>603</v>
      </c>
      <c r="BC57" s="1305"/>
      <c r="BD57" s="1305"/>
      <c r="BE57" s="1305"/>
      <c r="BF57" s="1305"/>
      <c r="BG57" s="1305"/>
      <c r="BH57" s="1305"/>
      <c r="BI57" s="1305"/>
      <c r="BJ57" s="1305"/>
      <c r="BK57" s="1305"/>
      <c r="BL57" s="1305"/>
      <c r="BM57" s="1305"/>
      <c r="BN57" s="1305"/>
      <c r="BO57" s="1305"/>
      <c r="BP57" s="1306"/>
      <c r="BQ57" s="1307"/>
      <c r="BR57" s="1307"/>
      <c r="BS57" s="1307"/>
      <c r="BT57" s="1307"/>
      <c r="BU57" s="1307"/>
      <c r="BV57" s="1307"/>
      <c r="BW57" s="1307"/>
      <c r="BX57" s="1307">
        <v>54.2</v>
      </c>
      <c r="BY57" s="1307"/>
      <c r="BZ57" s="1307"/>
      <c r="CA57" s="1307"/>
      <c r="CB57" s="1307"/>
      <c r="CC57" s="1307"/>
      <c r="CD57" s="1307"/>
      <c r="CE57" s="1307"/>
      <c r="CF57" s="1307">
        <v>56.3</v>
      </c>
      <c r="CG57" s="1307"/>
      <c r="CH57" s="1307"/>
      <c r="CI57" s="1307"/>
      <c r="CJ57" s="1307"/>
      <c r="CK57" s="1307"/>
      <c r="CL57" s="1307"/>
      <c r="CM57" s="1307"/>
      <c r="CN57" s="1307">
        <v>57.6</v>
      </c>
      <c r="CO57" s="1307"/>
      <c r="CP57" s="1307"/>
      <c r="CQ57" s="1307"/>
      <c r="CR57" s="1307"/>
      <c r="CS57" s="1307"/>
      <c r="CT57" s="1307"/>
      <c r="CU57" s="1307"/>
      <c r="CV57" s="1306"/>
      <c r="CW57" s="1307"/>
      <c r="CX57" s="1307"/>
      <c r="CY57" s="1307"/>
      <c r="CZ57" s="1307"/>
      <c r="DA57" s="1307"/>
      <c r="DB57" s="1307"/>
      <c r="DC57" s="1307"/>
      <c r="DD57" s="1310"/>
      <c r="DE57" s="1308"/>
    </row>
    <row r="58" spans="1:109" s="1284" customFormat="1" x14ac:dyDescent="0.15">
      <c r="A58" s="1269"/>
      <c r="B58" s="1308"/>
      <c r="G58" s="1295"/>
      <c r="H58" s="1295"/>
      <c r="I58" s="1309"/>
      <c r="J58" s="1309"/>
      <c r="K58" s="1304"/>
      <c r="L58" s="1304"/>
      <c r="M58" s="1304"/>
      <c r="N58" s="1304"/>
      <c r="AM58" s="1269"/>
      <c r="AN58" s="1301"/>
      <c r="AO58" s="1301"/>
      <c r="AP58" s="1301"/>
      <c r="AQ58" s="1301"/>
      <c r="AR58" s="1301"/>
      <c r="AS58" s="1301"/>
      <c r="AT58" s="1301"/>
      <c r="AU58" s="1301"/>
      <c r="AV58" s="1301"/>
      <c r="AW58" s="1301"/>
      <c r="AX58" s="1301"/>
      <c r="AY58" s="1301"/>
      <c r="AZ58" s="1301"/>
      <c r="BA58" s="1301"/>
      <c r="BB58" s="1305"/>
      <c r="BC58" s="1305"/>
      <c r="BD58" s="1305"/>
      <c r="BE58" s="1305"/>
      <c r="BF58" s="1305"/>
      <c r="BG58" s="1305"/>
      <c r="BH58" s="1305"/>
      <c r="BI58" s="1305"/>
      <c r="BJ58" s="1305"/>
      <c r="BK58" s="1305"/>
      <c r="BL58" s="1305"/>
      <c r="BM58" s="1305"/>
      <c r="BN58" s="1305"/>
      <c r="BO58" s="1305"/>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1310"/>
      <c r="DE58" s="1308"/>
    </row>
    <row r="59" spans="1:109" s="1284" customFormat="1" x14ac:dyDescent="0.15">
      <c r="A59" s="1269"/>
      <c r="B59" s="1308"/>
      <c r="K59" s="1311"/>
      <c r="L59" s="1311"/>
      <c r="M59" s="1311"/>
      <c r="N59" s="1311"/>
      <c r="AQ59" s="1311"/>
      <c r="AR59" s="1311"/>
      <c r="AS59" s="1311"/>
      <c r="AT59" s="1311"/>
      <c r="BC59" s="1311"/>
      <c r="BD59" s="1311"/>
      <c r="BE59" s="1311"/>
      <c r="BF59" s="1311"/>
      <c r="BO59" s="1311"/>
      <c r="BP59" s="1311"/>
      <c r="BQ59" s="1311"/>
      <c r="BR59" s="1311"/>
      <c r="CA59" s="1311"/>
      <c r="CB59" s="1311"/>
      <c r="CC59" s="1311"/>
      <c r="CD59" s="1311"/>
      <c r="CM59" s="1311"/>
      <c r="CN59" s="1311"/>
      <c r="CO59" s="1311"/>
      <c r="CP59" s="1311"/>
      <c r="CY59" s="1311"/>
      <c r="CZ59" s="1311"/>
      <c r="DA59" s="1311"/>
      <c r="DB59" s="1311"/>
      <c r="DC59" s="1311"/>
      <c r="DD59" s="1310"/>
      <c r="DE59" s="1308"/>
    </row>
    <row r="60" spans="1:109" s="1284" customFormat="1" x14ac:dyDescent="0.15">
      <c r="A60" s="1269"/>
      <c r="B60" s="1308"/>
      <c r="K60" s="1311"/>
      <c r="L60" s="1311"/>
      <c r="M60" s="1311"/>
      <c r="N60" s="1311"/>
      <c r="AQ60" s="1311"/>
      <c r="AR60" s="1311"/>
      <c r="AS60" s="1311"/>
      <c r="AT60" s="1311"/>
      <c r="BC60" s="1311"/>
      <c r="BD60" s="1311"/>
      <c r="BE60" s="1311"/>
      <c r="BF60" s="1311"/>
      <c r="BO60" s="1311"/>
      <c r="BP60" s="1311"/>
      <c r="BQ60" s="1311"/>
      <c r="BR60" s="1311"/>
      <c r="CA60" s="1311"/>
      <c r="CB60" s="1311"/>
      <c r="CC60" s="1311"/>
      <c r="CD60" s="1311"/>
      <c r="CM60" s="1311"/>
      <c r="CN60" s="1311"/>
      <c r="CO60" s="1311"/>
      <c r="CP60" s="1311"/>
      <c r="CY60" s="1311"/>
      <c r="CZ60" s="1311"/>
      <c r="DA60" s="1311"/>
      <c r="DB60" s="1311"/>
      <c r="DC60" s="1311"/>
      <c r="DD60" s="1310"/>
      <c r="DE60" s="1308"/>
    </row>
    <row r="61" spans="1:109" s="1284" customFormat="1" x14ac:dyDescent="0.15">
      <c r="A61" s="1269"/>
      <c r="B61" s="1312"/>
      <c r="C61" s="1313"/>
      <c r="D61" s="1313"/>
      <c r="E61" s="1313"/>
      <c r="F61" s="1313"/>
      <c r="G61" s="1313"/>
      <c r="H61" s="1313"/>
      <c r="I61" s="1313"/>
      <c r="J61" s="1313"/>
      <c r="K61" s="1313"/>
      <c r="L61" s="1313"/>
      <c r="M61" s="1314"/>
      <c r="N61" s="1314"/>
      <c r="O61" s="1313"/>
      <c r="P61" s="1313"/>
      <c r="Q61" s="1313"/>
      <c r="R61" s="1313"/>
      <c r="S61" s="1313"/>
      <c r="T61" s="1313"/>
      <c r="U61" s="1313"/>
      <c r="V61" s="1313"/>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3"/>
      <c r="AR61" s="1313"/>
      <c r="AS61" s="1314"/>
      <c r="AT61" s="1314"/>
      <c r="AU61" s="1313"/>
      <c r="AV61" s="1313"/>
      <c r="AW61" s="1313"/>
      <c r="AX61" s="1313"/>
      <c r="AY61" s="1313"/>
      <c r="AZ61" s="1313"/>
      <c r="BA61" s="1313"/>
      <c r="BB61" s="1313"/>
      <c r="BC61" s="1313"/>
      <c r="BD61" s="1313"/>
      <c r="BE61" s="1314"/>
      <c r="BF61" s="1314"/>
      <c r="BG61" s="1313"/>
      <c r="BH61" s="1313"/>
      <c r="BI61" s="1313"/>
      <c r="BJ61" s="1313"/>
      <c r="BK61" s="1313"/>
      <c r="BL61" s="1313"/>
      <c r="BM61" s="1313"/>
      <c r="BN61" s="1313"/>
      <c r="BO61" s="1313"/>
      <c r="BP61" s="1313"/>
      <c r="BQ61" s="1314"/>
      <c r="BR61" s="1314"/>
      <c r="BS61" s="1313"/>
      <c r="BT61" s="1313"/>
      <c r="BU61" s="1313"/>
      <c r="BV61" s="1313"/>
      <c r="BW61" s="1313"/>
      <c r="BX61" s="1313"/>
      <c r="BY61" s="1313"/>
      <c r="BZ61" s="1313"/>
      <c r="CA61" s="1313"/>
      <c r="CB61" s="1313"/>
      <c r="CC61" s="1314"/>
      <c r="CD61" s="1314"/>
      <c r="CE61" s="1313"/>
      <c r="CF61" s="1313"/>
      <c r="CG61" s="1313"/>
      <c r="CH61" s="1313"/>
      <c r="CI61" s="1313"/>
      <c r="CJ61" s="1313"/>
      <c r="CK61" s="1313"/>
      <c r="CL61" s="1313"/>
      <c r="CM61" s="1313"/>
      <c r="CN61" s="1313"/>
      <c r="CO61" s="1314"/>
      <c r="CP61" s="1314"/>
      <c r="CQ61" s="1313"/>
      <c r="CR61" s="1313"/>
      <c r="CS61" s="1313"/>
      <c r="CT61" s="1313"/>
      <c r="CU61" s="1313"/>
      <c r="CV61" s="1313"/>
      <c r="CW61" s="1313"/>
      <c r="CX61" s="1313"/>
      <c r="CY61" s="1313"/>
      <c r="CZ61" s="1313"/>
      <c r="DA61" s="1314"/>
      <c r="DB61" s="1314"/>
      <c r="DC61" s="1314"/>
      <c r="DD61" s="1315"/>
      <c r="DE61" s="1308"/>
    </row>
    <row r="62" spans="1:109" x14ac:dyDescent="0.15">
      <c r="B62" s="1281"/>
      <c r="C62" s="1281"/>
      <c r="D62" s="1281"/>
      <c r="E62" s="1281"/>
      <c r="F62" s="1281"/>
      <c r="G62" s="1281"/>
      <c r="H62" s="1281"/>
      <c r="I62" s="1281"/>
      <c r="J62" s="1281"/>
      <c r="K62" s="1281"/>
      <c r="L62" s="1281"/>
      <c r="M62" s="1281"/>
      <c r="N62" s="1281"/>
      <c r="O62" s="1281"/>
      <c r="P62" s="1281"/>
      <c r="Q62" s="1281"/>
      <c r="R62" s="1281"/>
      <c r="S62" s="1281"/>
      <c r="T62" s="1281"/>
      <c r="U62" s="1281"/>
      <c r="V62" s="1281"/>
      <c r="W62" s="1281"/>
      <c r="X62" s="1281"/>
      <c r="Y62" s="1281"/>
      <c r="Z62" s="1281"/>
      <c r="AA62" s="1281"/>
      <c r="AB62" s="1281"/>
      <c r="AC62" s="1281"/>
      <c r="AD62" s="1281"/>
      <c r="AE62" s="1281"/>
      <c r="AF62" s="1281"/>
      <c r="AG62" s="1281"/>
      <c r="AH62" s="1281"/>
      <c r="AI62" s="1281"/>
      <c r="AJ62" s="1281"/>
      <c r="AK62" s="1281"/>
      <c r="AL62" s="1281"/>
      <c r="AM62" s="1281"/>
      <c r="AN62" s="1281"/>
      <c r="AO62" s="1281"/>
      <c r="AP62" s="1281"/>
      <c r="AQ62" s="1281"/>
      <c r="AR62" s="1281"/>
      <c r="AS62" s="1281"/>
      <c r="AT62" s="1281"/>
      <c r="AU62" s="1281"/>
      <c r="AV62" s="1281"/>
      <c r="AW62" s="1281"/>
      <c r="AX62" s="1281"/>
      <c r="AY62" s="1281"/>
      <c r="AZ62" s="1281"/>
      <c r="BA62" s="1281"/>
      <c r="BB62" s="1281"/>
      <c r="BC62" s="1281"/>
      <c r="BD62" s="1281"/>
      <c r="BE62" s="1281"/>
      <c r="BF62" s="1281"/>
      <c r="BG62" s="1281"/>
      <c r="BH62" s="1281"/>
      <c r="BI62" s="1281"/>
      <c r="BJ62" s="1281"/>
      <c r="BK62" s="1281"/>
      <c r="BL62" s="1281"/>
      <c r="BM62" s="1281"/>
      <c r="BN62" s="1281"/>
      <c r="BO62" s="1281"/>
      <c r="BP62" s="1281"/>
      <c r="BQ62" s="1281"/>
      <c r="BR62" s="1281"/>
      <c r="BS62" s="1281"/>
      <c r="BT62" s="1281"/>
      <c r="BU62" s="1281"/>
      <c r="BV62" s="1281"/>
      <c r="BW62" s="1281"/>
      <c r="BX62" s="1281"/>
      <c r="BY62" s="1281"/>
      <c r="BZ62" s="1281"/>
      <c r="CA62" s="1281"/>
      <c r="CB62" s="1281"/>
      <c r="CC62" s="1281"/>
      <c r="CD62" s="1281"/>
      <c r="CE62" s="1281"/>
      <c r="CF62" s="1281"/>
      <c r="CG62" s="1281"/>
      <c r="CH62" s="1281"/>
      <c r="CI62" s="1281"/>
      <c r="CJ62" s="1281"/>
      <c r="CK62" s="1281"/>
      <c r="CL62" s="1281"/>
      <c r="CM62" s="1281"/>
      <c r="CN62" s="1281"/>
      <c r="CO62" s="1281"/>
      <c r="CP62" s="1281"/>
      <c r="CQ62" s="1281"/>
      <c r="CR62" s="1281"/>
      <c r="CS62" s="1281"/>
      <c r="CT62" s="1281"/>
      <c r="CU62" s="1281"/>
      <c r="CV62" s="1281"/>
      <c r="CW62" s="1281"/>
      <c r="CX62" s="1281"/>
      <c r="CY62" s="1281"/>
      <c r="CZ62" s="1281"/>
      <c r="DA62" s="1281"/>
      <c r="DB62" s="1281"/>
      <c r="DC62" s="1281"/>
      <c r="DD62" s="1281"/>
      <c r="DE62" s="1269"/>
    </row>
    <row r="63" spans="1:109" ht="17.25" x14ac:dyDescent="0.15">
      <c r="B63" s="1316" t="s">
        <v>605</v>
      </c>
    </row>
    <row r="64" spans="1:109" x14ac:dyDescent="0.15">
      <c r="B64" s="1276"/>
      <c r="G64" s="1283"/>
      <c r="I64" s="1317"/>
      <c r="J64" s="1317"/>
      <c r="K64" s="1317"/>
      <c r="L64" s="1317"/>
      <c r="M64" s="1317"/>
      <c r="N64" s="1318"/>
      <c r="AM64" s="1283"/>
      <c r="AN64" s="1283" t="s">
        <v>598</v>
      </c>
      <c r="AP64" s="1284"/>
      <c r="AQ64" s="1284"/>
      <c r="AR64" s="1284"/>
      <c r="AY64" s="1283"/>
      <c r="BA64" s="1284"/>
      <c r="BB64" s="1284"/>
      <c r="BC64" s="1284"/>
      <c r="BK64" s="1283"/>
      <c r="BM64" s="1284"/>
      <c r="BN64" s="1284"/>
      <c r="BO64" s="1284"/>
      <c r="BW64" s="1283"/>
      <c r="BY64" s="1284"/>
      <c r="BZ64" s="1284"/>
      <c r="CA64" s="1284"/>
      <c r="CI64" s="1283"/>
      <c r="CK64" s="1284"/>
      <c r="CL64" s="1284"/>
      <c r="CM64" s="1284"/>
      <c r="CU64" s="1283"/>
      <c r="CW64" s="1284"/>
      <c r="CX64" s="1284"/>
      <c r="CY64" s="1284"/>
    </row>
    <row r="65" spans="2:107" x14ac:dyDescent="0.15">
      <c r="B65" s="1276"/>
      <c r="AN65" s="1285" t="s">
        <v>606</v>
      </c>
      <c r="AO65" s="1286"/>
      <c r="AP65" s="1286"/>
      <c r="AQ65" s="1286"/>
      <c r="AR65" s="1286"/>
      <c r="AS65" s="1286"/>
      <c r="AT65" s="1286"/>
      <c r="AU65" s="1286"/>
      <c r="AV65" s="1286"/>
      <c r="AW65" s="1286"/>
      <c r="AX65" s="1286"/>
      <c r="AY65" s="1286"/>
      <c r="AZ65" s="1286"/>
      <c r="BA65" s="1286"/>
      <c r="BB65" s="1286"/>
      <c r="BC65" s="1286"/>
      <c r="BD65" s="1286"/>
      <c r="BE65" s="1286"/>
      <c r="BF65" s="1286"/>
      <c r="BG65" s="1286"/>
      <c r="BH65" s="1286"/>
      <c r="BI65" s="1286"/>
      <c r="BJ65" s="1286"/>
      <c r="BK65" s="1286"/>
      <c r="BL65" s="1286"/>
      <c r="BM65" s="1286"/>
      <c r="BN65" s="1286"/>
      <c r="BO65" s="1286"/>
      <c r="BP65" s="1286"/>
      <c r="BQ65" s="1286"/>
      <c r="BR65" s="1286"/>
      <c r="BS65" s="1286"/>
      <c r="BT65" s="1286"/>
      <c r="BU65" s="1286"/>
      <c r="BV65" s="1286"/>
      <c r="BW65" s="1286"/>
      <c r="BX65" s="1286"/>
      <c r="BY65" s="1286"/>
      <c r="BZ65" s="1286"/>
      <c r="CA65" s="1286"/>
      <c r="CB65" s="1286"/>
      <c r="CC65" s="1286"/>
      <c r="CD65" s="1286"/>
      <c r="CE65" s="1286"/>
      <c r="CF65" s="1286"/>
      <c r="CG65" s="1286"/>
      <c r="CH65" s="1286"/>
      <c r="CI65" s="1286"/>
      <c r="CJ65" s="1286"/>
      <c r="CK65" s="1286"/>
      <c r="CL65" s="1286"/>
      <c r="CM65" s="1286"/>
      <c r="CN65" s="1286"/>
      <c r="CO65" s="1286"/>
      <c r="CP65" s="1286"/>
      <c r="CQ65" s="1286"/>
      <c r="CR65" s="1286"/>
      <c r="CS65" s="1286"/>
      <c r="CT65" s="1286"/>
      <c r="CU65" s="1286"/>
      <c r="CV65" s="1286"/>
      <c r="CW65" s="1286"/>
      <c r="CX65" s="1286"/>
      <c r="CY65" s="1286"/>
      <c r="CZ65" s="1286"/>
      <c r="DA65" s="1286"/>
      <c r="DB65" s="1286"/>
      <c r="DC65" s="1287"/>
    </row>
    <row r="66" spans="2:107" x14ac:dyDescent="0.15">
      <c r="B66" s="1276"/>
      <c r="AN66" s="1288"/>
      <c r="AO66" s="1289"/>
      <c r="AP66" s="1289"/>
      <c r="AQ66" s="1289"/>
      <c r="AR66" s="1289"/>
      <c r="AS66" s="1289"/>
      <c r="AT66" s="1289"/>
      <c r="AU66" s="1289"/>
      <c r="AV66" s="1289"/>
      <c r="AW66" s="1289"/>
      <c r="AX66" s="1289"/>
      <c r="AY66" s="1289"/>
      <c r="AZ66" s="1289"/>
      <c r="BA66" s="1289"/>
      <c r="BB66" s="1289"/>
      <c r="BC66" s="1289"/>
      <c r="BD66" s="1289"/>
      <c r="BE66" s="1289"/>
      <c r="BF66" s="1289"/>
      <c r="BG66" s="1289"/>
      <c r="BH66" s="1289"/>
      <c r="BI66" s="1289"/>
      <c r="BJ66" s="1289"/>
      <c r="BK66" s="1289"/>
      <c r="BL66" s="1289"/>
      <c r="BM66" s="1289"/>
      <c r="BN66" s="1289"/>
      <c r="BO66" s="1289"/>
      <c r="BP66" s="1289"/>
      <c r="BQ66" s="1289"/>
      <c r="BR66" s="1289"/>
      <c r="BS66" s="1289"/>
      <c r="BT66" s="1289"/>
      <c r="BU66" s="1289"/>
      <c r="BV66" s="1289"/>
      <c r="BW66" s="1289"/>
      <c r="BX66" s="1289"/>
      <c r="BY66" s="1289"/>
      <c r="BZ66" s="1289"/>
      <c r="CA66" s="1289"/>
      <c r="CB66" s="1289"/>
      <c r="CC66" s="1289"/>
      <c r="CD66" s="1289"/>
      <c r="CE66" s="1289"/>
      <c r="CF66" s="1289"/>
      <c r="CG66" s="1289"/>
      <c r="CH66" s="1289"/>
      <c r="CI66" s="1289"/>
      <c r="CJ66" s="1289"/>
      <c r="CK66" s="1289"/>
      <c r="CL66" s="1289"/>
      <c r="CM66" s="1289"/>
      <c r="CN66" s="1289"/>
      <c r="CO66" s="1289"/>
      <c r="CP66" s="1289"/>
      <c r="CQ66" s="1289"/>
      <c r="CR66" s="1289"/>
      <c r="CS66" s="1289"/>
      <c r="CT66" s="1289"/>
      <c r="CU66" s="1289"/>
      <c r="CV66" s="1289"/>
      <c r="CW66" s="1289"/>
      <c r="CX66" s="1289"/>
      <c r="CY66" s="1289"/>
      <c r="CZ66" s="1289"/>
      <c r="DA66" s="1289"/>
      <c r="DB66" s="1289"/>
      <c r="DC66" s="1290"/>
    </row>
    <row r="67" spans="2:107" x14ac:dyDescent="0.15">
      <c r="B67" s="1276"/>
      <c r="AN67" s="1288"/>
      <c r="AO67" s="1289"/>
      <c r="AP67" s="1289"/>
      <c r="AQ67" s="1289"/>
      <c r="AR67" s="1289"/>
      <c r="AS67" s="1289"/>
      <c r="AT67" s="1289"/>
      <c r="AU67" s="1289"/>
      <c r="AV67" s="1289"/>
      <c r="AW67" s="1289"/>
      <c r="AX67" s="1289"/>
      <c r="AY67" s="1289"/>
      <c r="AZ67" s="1289"/>
      <c r="BA67" s="1289"/>
      <c r="BB67" s="1289"/>
      <c r="BC67" s="1289"/>
      <c r="BD67" s="1289"/>
      <c r="BE67" s="1289"/>
      <c r="BF67" s="1289"/>
      <c r="BG67" s="1289"/>
      <c r="BH67" s="1289"/>
      <c r="BI67" s="1289"/>
      <c r="BJ67" s="1289"/>
      <c r="BK67" s="1289"/>
      <c r="BL67" s="1289"/>
      <c r="BM67" s="1289"/>
      <c r="BN67" s="1289"/>
      <c r="BO67" s="1289"/>
      <c r="BP67" s="1289"/>
      <c r="BQ67" s="1289"/>
      <c r="BR67" s="1289"/>
      <c r="BS67" s="1289"/>
      <c r="BT67" s="1289"/>
      <c r="BU67" s="1289"/>
      <c r="BV67" s="1289"/>
      <c r="BW67" s="1289"/>
      <c r="BX67" s="1289"/>
      <c r="BY67" s="1289"/>
      <c r="BZ67" s="1289"/>
      <c r="CA67" s="1289"/>
      <c r="CB67" s="1289"/>
      <c r="CC67" s="1289"/>
      <c r="CD67" s="1289"/>
      <c r="CE67" s="1289"/>
      <c r="CF67" s="1289"/>
      <c r="CG67" s="1289"/>
      <c r="CH67" s="1289"/>
      <c r="CI67" s="1289"/>
      <c r="CJ67" s="1289"/>
      <c r="CK67" s="1289"/>
      <c r="CL67" s="1289"/>
      <c r="CM67" s="1289"/>
      <c r="CN67" s="1289"/>
      <c r="CO67" s="1289"/>
      <c r="CP67" s="1289"/>
      <c r="CQ67" s="1289"/>
      <c r="CR67" s="1289"/>
      <c r="CS67" s="1289"/>
      <c r="CT67" s="1289"/>
      <c r="CU67" s="1289"/>
      <c r="CV67" s="1289"/>
      <c r="CW67" s="1289"/>
      <c r="CX67" s="1289"/>
      <c r="CY67" s="1289"/>
      <c r="CZ67" s="1289"/>
      <c r="DA67" s="1289"/>
      <c r="DB67" s="1289"/>
      <c r="DC67" s="1290"/>
    </row>
    <row r="68" spans="2:107" x14ac:dyDescent="0.15">
      <c r="B68" s="1276"/>
      <c r="AN68" s="1288"/>
      <c r="AO68" s="1289"/>
      <c r="AP68" s="1289"/>
      <c r="AQ68" s="1289"/>
      <c r="AR68" s="1289"/>
      <c r="AS68" s="1289"/>
      <c r="AT68" s="1289"/>
      <c r="AU68" s="1289"/>
      <c r="AV68" s="1289"/>
      <c r="AW68" s="1289"/>
      <c r="AX68" s="1289"/>
      <c r="AY68" s="1289"/>
      <c r="AZ68" s="1289"/>
      <c r="BA68" s="1289"/>
      <c r="BB68" s="1289"/>
      <c r="BC68" s="1289"/>
      <c r="BD68" s="1289"/>
      <c r="BE68" s="1289"/>
      <c r="BF68" s="1289"/>
      <c r="BG68" s="1289"/>
      <c r="BH68" s="1289"/>
      <c r="BI68" s="1289"/>
      <c r="BJ68" s="1289"/>
      <c r="BK68" s="1289"/>
      <c r="BL68" s="1289"/>
      <c r="BM68" s="1289"/>
      <c r="BN68" s="1289"/>
      <c r="BO68" s="1289"/>
      <c r="BP68" s="1289"/>
      <c r="BQ68" s="1289"/>
      <c r="BR68" s="1289"/>
      <c r="BS68" s="1289"/>
      <c r="BT68" s="1289"/>
      <c r="BU68" s="1289"/>
      <c r="BV68" s="1289"/>
      <c r="BW68" s="1289"/>
      <c r="BX68" s="1289"/>
      <c r="BY68" s="1289"/>
      <c r="BZ68" s="1289"/>
      <c r="CA68" s="1289"/>
      <c r="CB68" s="1289"/>
      <c r="CC68" s="1289"/>
      <c r="CD68" s="1289"/>
      <c r="CE68" s="1289"/>
      <c r="CF68" s="1289"/>
      <c r="CG68" s="1289"/>
      <c r="CH68" s="1289"/>
      <c r="CI68" s="1289"/>
      <c r="CJ68" s="1289"/>
      <c r="CK68" s="1289"/>
      <c r="CL68" s="1289"/>
      <c r="CM68" s="1289"/>
      <c r="CN68" s="1289"/>
      <c r="CO68" s="1289"/>
      <c r="CP68" s="1289"/>
      <c r="CQ68" s="1289"/>
      <c r="CR68" s="1289"/>
      <c r="CS68" s="1289"/>
      <c r="CT68" s="1289"/>
      <c r="CU68" s="1289"/>
      <c r="CV68" s="1289"/>
      <c r="CW68" s="1289"/>
      <c r="CX68" s="1289"/>
      <c r="CY68" s="1289"/>
      <c r="CZ68" s="1289"/>
      <c r="DA68" s="1289"/>
      <c r="DB68" s="1289"/>
      <c r="DC68" s="1290"/>
    </row>
    <row r="69" spans="2:107" x14ac:dyDescent="0.15">
      <c r="B69" s="1276"/>
      <c r="AN69" s="1291"/>
      <c r="AO69" s="1292"/>
      <c r="AP69" s="1292"/>
      <c r="AQ69" s="1292"/>
      <c r="AR69" s="1292"/>
      <c r="AS69" s="1292"/>
      <c r="AT69" s="1292"/>
      <c r="AU69" s="1292"/>
      <c r="AV69" s="1292"/>
      <c r="AW69" s="1292"/>
      <c r="AX69" s="1292"/>
      <c r="AY69" s="1292"/>
      <c r="AZ69" s="1292"/>
      <c r="BA69" s="1292"/>
      <c r="BB69" s="1292"/>
      <c r="BC69" s="1292"/>
      <c r="BD69" s="1292"/>
      <c r="BE69" s="1292"/>
      <c r="BF69" s="1292"/>
      <c r="BG69" s="1292"/>
      <c r="BH69" s="1292"/>
      <c r="BI69" s="1292"/>
      <c r="BJ69" s="1292"/>
      <c r="BK69" s="1292"/>
      <c r="BL69" s="1292"/>
      <c r="BM69" s="1292"/>
      <c r="BN69" s="1292"/>
      <c r="BO69" s="1292"/>
      <c r="BP69" s="1292"/>
      <c r="BQ69" s="1292"/>
      <c r="BR69" s="1292"/>
      <c r="BS69" s="1292"/>
      <c r="BT69" s="1292"/>
      <c r="BU69" s="1292"/>
      <c r="BV69" s="1292"/>
      <c r="BW69" s="1292"/>
      <c r="BX69" s="1292"/>
      <c r="BY69" s="1292"/>
      <c r="BZ69" s="1292"/>
      <c r="CA69" s="1292"/>
      <c r="CB69" s="1292"/>
      <c r="CC69" s="1292"/>
      <c r="CD69" s="1292"/>
      <c r="CE69" s="1292"/>
      <c r="CF69" s="1292"/>
      <c r="CG69" s="1292"/>
      <c r="CH69" s="1292"/>
      <c r="CI69" s="1292"/>
      <c r="CJ69" s="1292"/>
      <c r="CK69" s="1292"/>
      <c r="CL69" s="1292"/>
      <c r="CM69" s="1292"/>
      <c r="CN69" s="1292"/>
      <c r="CO69" s="1292"/>
      <c r="CP69" s="1292"/>
      <c r="CQ69" s="1292"/>
      <c r="CR69" s="1292"/>
      <c r="CS69" s="1292"/>
      <c r="CT69" s="1292"/>
      <c r="CU69" s="1292"/>
      <c r="CV69" s="1292"/>
      <c r="CW69" s="1292"/>
      <c r="CX69" s="1292"/>
      <c r="CY69" s="1292"/>
      <c r="CZ69" s="1292"/>
      <c r="DA69" s="1292"/>
      <c r="DB69" s="1292"/>
      <c r="DC69" s="1293"/>
    </row>
    <row r="70" spans="2:107" x14ac:dyDescent="0.15">
      <c r="B70" s="1276"/>
      <c r="H70" s="1319"/>
      <c r="I70" s="1319"/>
      <c r="J70" s="1320"/>
      <c r="K70" s="1320"/>
      <c r="L70" s="1321"/>
      <c r="M70" s="1320"/>
      <c r="N70" s="1321"/>
      <c r="AN70" s="1294"/>
      <c r="AO70" s="1294"/>
      <c r="AP70" s="1294"/>
      <c r="AZ70" s="1294"/>
      <c r="BA70" s="1294"/>
      <c r="BB70" s="1294"/>
      <c r="BL70" s="1294"/>
      <c r="BM70" s="1294"/>
      <c r="BN70" s="1294"/>
      <c r="BX70" s="1294"/>
      <c r="BY70" s="1294"/>
      <c r="BZ70" s="1294"/>
      <c r="CJ70" s="1294"/>
      <c r="CK70" s="1294"/>
      <c r="CL70" s="1294"/>
      <c r="CV70" s="1294"/>
      <c r="CW70" s="1294"/>
      <c r="CX70" s="1294"/>
    </row>
    <row r="71" spans="2:107" x14ac:dyDescent="0.15">
      <c r="B71" s="1276"/>
      <c r="G71" s="1322"/>
      <c r="I71" s="1323"/>
      <c r="J71" s="1320"/>
      <c r="K71" s="1320"/>
      <c r="L71" s="1321"/>
      <c r="M71" s="1320"/>
      <c r="N71" s="1321"/>
      <c r="AM71" s="1322"/>
      <c r="AN71" s="1269" t="s">
        <v>600</v>
      </c>
    </row>
    <row r="72" spans="2:107" x14ac:dyDescent="0.15">
      <c r="B72" s="1276"/>
      <c r="G72" s="1295"/>
      <c r="H72" s="1295"/>
      <c r="I72" s="1295"/>
      <c r="J72" s="1295"/>
      <c r="K72" s="1296"/>
      <c r="L72" s="1296"/>
      <c r="M72" s="1297"/>
      <c r="N72" s="1297"/>
      <c r="AN72" s="1298"/>
      <c r="AO72" s="1299"/>
      <c r="AP72" s="1299"/>
      <c r="AQ72" s="1299"/>
      <c r="AR72" s="1299"/>
      <c r="AS72" s="1299"/>
      <c r="AT72" s="1299"/>
      <c r="AU72" s="1299"/>
      <c r="AV72" s="1299"/>
      <c r="AW72" s="1299"/>
      <c r="AX72" s="1299"/>
      <c r="AY72" s="1299"/>
      <c r="AZ72" s="1299"/>
      <c r="BA72" s="1299"/>
      <c r="BB72" s="1299"/>
      <c r="BC72" s="1299"/>
      <c r="BD72" s="1299"/>
      <c r="BE72" s="1299"/>
      <c r="BF72" s="1299"/>
      <c r="BG72" s="1299"/>
      <c r="BH72" s="1299"/>
      <c r="BI72" s="1299"/>
      <c r="BJ72" s="1299"/>
      <c r="BK72" s="1299"/>
      <c r="BL72" s="1299"/>
      <c r="BM72" s="1299"/>
      <c r="BN72" s="1299"/>
      <c r="BO72" s="1300"/>
      <c r="BP72" s="1301" t="s">
        <v>558</v>
      </c>
      <c r="BQ72" s="1301"/>
      <c r="BR72" s="1301"/>
      <c r="BS72" s="1301"/>
      <c r="BT72" s="1301"/>
      <c r="BU72" s="1301"/>
      <c r="BV72" s="1301"/>
      <c r="BW72" s="1301"/>
      <c r="BX72" s="1301" t="s">
        <v>559</v>
      </c>
      <c r="BY72" s="1301"/>
      <c r="BZ72" s="1301"/>
      <c r="CA72" s="1301"/>
      <c r="CB72" s="1301"/>
      <c r="CC72" s="1301"/>
      <c r="CD72" s="1301"/>
      <c r="CE72" s="1301"/>
      <c r="CF72" s="1301" t="s">
        <v>560</v>
      </c>
      <c r="CG72" s="1301"/>
      <c r="CH72" s="1301"/>
      <c r="CI72" s="1301"/>
      <c r="CJ72" s="1301"/>
      <c r="CK72" s="1301"/>
      <c r="CL72" s="1301"/>
      <c r="CM72" s="1301"/>
      <c r="CN72" s="1301" t="s">
        <v>561</v>
      </c>
      <c r="CO72" s="1301"/>
      <c r="CP72" s="1301"/>
      <c r="CQ72" s="1301"/>
      <c r="CR72" s="1301"/>
      <c r="CS72" s="1301"/>
      <c r="CT72" s="1301"/>
      <c r="CU72" s="1301"/>
      <c r="CV72" s="1301" t="s">
        <v>562</v>
      </c>
      <c r="CW72" s="1301"/>
      <c r="CX72" s="1301"/>
      <c r="CY72" s="1301"/>
      <c r="CZ72" s="1301"/>
      <c r="DA72" s="1301"/>
      <c r="DB72" s="1301"/>
      <c r="DC72" s="1301"/>
    </row>
    <row r="73" spans="2:107" x14ac:dyDescent="0.15">
      <c r="B73" s="1276"/>
      <c r="G73" s="1302"/>
      <c r="H73" s="1302"/>
      <c r="I73" s="1302"/>
      <c r="J73" s="1302"/>
      <c r="K73" s="1324"/>
      <c r="L73" s="1324"/>
      <c r="M73" s="1324"/>
      <c r="N73" s="1324"/>
      <c r="AM73" s="1294"/>
      <c r="AN73" s="1305" t="s">
        <v>601</v>
      </c>
      <c r="AO73" s="1305"/>
      <c r="AP73" s="1305"/>
      <c r="AQ73" s="1305"/>
      <c r="AR73" s="1305"/>
      <c r="AS73" s="1305"/>
      <c r="AT73" s="1305"/>
      <c r="AU73" s="1305"/>
      <c r="AV73" s="1305"/>
      <c r="AW73" s="1305"/>
      <c r="AX73" s="1305"/>
      <c r="AY73" s="1305"/>
      <c r="AZ73" s="1305"/>
      <c r="BA73" s="1305"/>
      <c r="BB73" s="1305" t="s">
        <v>602</v>
      </c>
      <c r="BC73" s="1305"/>
      <c r="BD73" s="1305"/>
      <c r="BE73" s="1305"/>
      <c r="BF73" s="1305"/>
      <c r="BG73" s="1305"/>
      <c r="BH73" s="1305"/>
      <c r="BI73" s="1305"/>
      <c r="BJ73" s="1305"/>
      <c r="BK73" s="1305"/>
      <c r="BL73" s="1305"/>
      <c r="BM73" s="1305"/>
      <c r="BN73" s="1305"/>
      <c r="BO73" s="1305"/>
      <c r="BP73" s="1307">
        <v>53</v>
      </c>
      <c r="BQ73" s="1307"/>
      <c r="BR73" s="1307"/>
      <c r="BS73" s="1307"/>
      <c r="BT73" s="1307"/>
      <c r="BU73" s="1307"/>
      <c r="BV73" s="1307"/>
      <c r="BW73" s="1307"/>
      <c r="BX73" s="1307">
        <v>32.1</v>
      </c>
      <c r="BY73" s="1307"/>
      <c r="BZ73" s="1307"/>
      <c r="CA73" s="1307"/>
      <c r="CB73" s="1307"/>
      <c r="CC73" s="1307"/>
      <c r="CD73" s="1307"/>
      <c r="CE73" s="1307"/>
      <c r="CF73" s="1307">
        <v>13</v>
      </c>
      <c r="CG73" s="1307"/>
      <c r="CH73" s="1307"/>
      <c r="CI73" s="1307"/>
      <c r="CJ73" s="1307"/>
      <c r="CK73" s="1307"/>
      <c r="CL73" s="1307"/>
      <c r="CM73" s="1307"/>
      <c r="CN73" s="1307">
        <v>9.1</v>
      </c>
      <c r="CO73" s="1307"/>
      <c r="CP73" s="1307"/>
      <c r="CQ73" s="1307"/>
      <c r="CR73" s="1307"/>
      <c r="CS73" s="1307"/>
      <c r="CT73" s="1307"/>
      <c r="CU73" s="1307"/>
      <c r="CV73" s="1307">
        <v>2.1</v>
      </c>
      <c r="CW73" s="1307"/>
      <c r="CX73" s="1307"/>
      <c r="CY73" s="1307"/>
      <c r="CZ73" s="1307"/>
      <c r="DA73" s="1307"/>
      <c r="DB73" s="1307"/>
      <c r="DC73" s="1307"/>
    </row>
    <row r="74" spans="2:107" x14ac:dyDescent="0.15">
      <c r="B74" s="1276"/>
      <c r="G74" s="1302"/>
      <c r="H74" s="1302"/>
      <c r="I74" s="1302"/>
      <c r="J74" s="1302"/>
      <c r="K74" s="1324"/>
      <c r="L74" s="1324"/>
      <c r="M74" s="1324"/>
      <c r="N74" s="1324"/>
      <c r="AM74" s="1294"/>
      <c r="AN74" s="1305"/>
      <c r="AO74" s="1305"/>
      <c r="AP74" s="1305"/>
      <c r="AQ74" s="1305"/>
      <c r="AR74" s="1305"/>
      <c r="AS74" s="1305"/>
      <c r="AT74" s="1305"/>
      <c r="AU74" s="1305"/>
      <c r="AV74" s="1305"/>
      <c r="AW74" s="1305"/>
      <c r="AX74" s="1305"/>
      <c r="AY74" s="1305"/>
      <c r="AZ74" s="1305"/>
      <c r="BA74" s="1305"/>
      <c r="BB74" s="1305"/>
      <c r="BC74" s="1305"/>
      <c r="BD74" s="1305"/>
      <c r="BE74" s="1305"/>
      <c r="BF74" s="1305"/>
      <c r="BG74" s="1305"/>
      <c r="BH74" s="1305"/>
      <c r="BI74" s="1305"/>
      <c r="BJ74" s="1305"/>
      <c r="BK74" s="1305"/>
      <c r="BL74" s="1305"/>
      <c r="BM74" s="1305"/>
      <c r="BN74" s="1305"/>
      <c r="BO74" s="1305"/>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x14ac:dyDescent="0.15">
      <c r="B75" s="1276"/>
      <c r="G75" s="1302"/>
      <c r="H75" s="1302"/>
      <c r="I75" s="1295"/>
      <c r="J75" s="1295"/>
      <c r="K75" s="1304"/>
      <c r="L75" s="1304"/>
      <c r="M75" s="1304"/>
      <c r="N75" s="1304"/>
      <c r="AM75" s="1294"/>
      <c r="AN75" s="1305"/>
      <c r="AO75" s="1305"/>
      <c r="AP75" s="1305"/>
      <c r="AQ75" s="1305"/>
      <c r="AR75" s="1305"/>
      <c r="AS75" s="1305"/>
      <c r="AT75" s="1305"/>
      <c r="AU75" s="1305"/>
      <c r="AV75" s="1305"/>
      <c r="AW75" s="1305"/>
      <c r="AX75" s="1305"/>
      <c r="AY75" s="1305"/>
      <c r="AZ75" s="1305"/>
      <c r="BA75" s="1305"/>
      <c r="BB75" s="1305" t="s">
        <v>607</v>
      </c>
      <c r="BC75" s="1305"/>
      <c r="BD75" s="1305"/>
      <c r="BE75" s="1305"/>
      <c r="BF75" s="1305"/>
      <c r="BG75" s="1305"/>
      <c r="BH75" s="1305"/>
      <c r="BI75" s="1305"/>
      <c r="BJ75" s="1305"/>
      <c r="BK75" s="1305"/>
      <c r="BL75" s="1305"/>
      <c r="BM75" s="1305"/>
      <c r="BN75" s="1305"/>
      <c r="BO75" s="1305"/>
      <c r="BP75" s="1307">
        <v>13</v>
      </c>
      <c r="BQ75" s="1307"/>
      <c r="BR75" s="1307"/>
      <c r="BS75" s="1307"/>
      <c r="BT75" s="1307"/>
      <c r="BU75" s="1307"/>
      <c r="BV75" s="1307"/>
      <c r="BW75" s="1307"/>
      <c r="BX75" s="1307">
        <v>11.7</v>
      </c>
      <c r="BY75" s="1307"/>
      <c r="BZ75" s="1307"/>
      <c r="CA75" s="1307"/>
      <c r="CB75" s="1307"/>
      <c r="CC75" s="1307"/>
      <c r="CD75" s="1307"/>
      <c r="CE75" s="1307"/>
      <c r="CF75" s="1307">
        <v>10.7</v>
      </c>
      <c r="CG75" s="1307"/>
      <c r="CH75" s="1307"/>
      <c r="CI75" s="1307"/>
      <c r="CJ75" s="1307"/>
      <c r="CK75" s="1307"/>
      <c r="CL75" s="1307"/>
      <c r="CM75" s="1307"/>
      <c r="CN75" s="1307">
        <v>10.8</v>
      </c>
      <c r="CO75" s="1307"/>
      <c r="CP75" s="1307"/>
      <c r="CQ75" s="1307"/>
      <c r="CR75" s="1307"/>
      <c r="CS75" s="1307"/>
      <c r="CT75" s="1307"/>
      <c r="CU75" s="1307"/>
      <c r="CV75" s="1307">
        <v>10.199999999999999</v>
      </c>
      <c r="CW75" s="1307"/>
      <c r="CX75" s="1307"/>
      <c r="CY75" s="1307"/>
      <c r="CZ75" s="1307"/>
      <c r="DA75" s="1307"/>
      <c r="DB75" s="1307"/>
      <c r="DC75" s="1307"/>
    </row>
    <row r="76" spans="2:107" x14ac:dyDescent="0.15">
      <c r="B76" s="1276"/>
      <c r="G76" s="1302"/>
      <c r="H76" s="1302"/>
      <c r="I76" s="1295"/>
      <c r="J76" s="1295"/>
      <c r="K76" s="1304"/>
      <c r="L76" s="1304"/>
      <c r="M76" s="1304"/>
      <c r="N76" s="1304"/>
      <c r="AM76" s="1294"/>
      <c r="AN76" s="1305"/>
      <c r="AO76" s="1305"/>
      <c r="AP76" s="1305"/>
      <c r="AQ76" s="1305"/>
      <c r="AR76" s="1305"/>
      <c r="AS76" s="1305"/>
      <c r="AT76" s="1305"/>
      <c r="AU76" s="1305"/>
      <c r="AV76" s="1305"/>
      <c r="AW76" s="1305"/>
      <c r="AX76" s="1305"/>
      <c r="AY76" s="1305"/>
      <c r="AZ76" s="1305"/>
      <c r="BA76" s="1305"/>
      <c r="BB76" s="1305"/>
      <c r="BC76" s="1305"/>
      <c r="BD76" s="1305"/>
      <c r="BE76" s="1305"/>
      <c r="BF76" s="1305"/>
      <c r="BG76" s="1305"/>
      <c r="BH76" s="1305"/>
      <c r="BI76" s="1305"/>
      <c r="BJ76" s="1305"/>
      <c r="BK76" s="1305"/>
      <c r="BL76" s="1305"/>
      <c r="BM76" s="1305"/>
      <c r="BN76" s="1305"/>
      <c r="BO76" s="1305"/>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x14ac:dyDescent="0.15">
      <c r="B77" s="1276"/>
      <c r="G77" s="1295"/>
      <c r="H77" s="1295"/>
      <c r="I77" s="1295"/>
      <c r="J77" s="1295"/>
      <c r="K77" s="1324"/>
      <c r="L77" s="1324"/>
      <c r="M77" s="1324"/>
      <c r="N77" s="1324"/>
      <c r="AN77" s="1301" t="s">
        <v>604</v>
      </c>
      <c r="AO77" s="1301"/>
      <c r="AP77" s="1301"/>
      <c r="AQ77" s="1301"/>
      <c r="AR77" s="1301"/>
      <c r="AS77" s="1301"/>
      <c r="AT77" s="1301"/>
      <c r="AU77" s="1301"/>
      <c r="AV77" s="1301"/>
      <c r="AW77" s="1301"/>
      <c r="AX77" s="1301"/>
      <c r="AY77" s="1301"/>
      <c r="AZ77" s="1301"/>
      <c r="BA77" s="1301"/>
      <c r="BB77" s="1305" t="s">
        <v>602</v>
      </c>
      <c r="BC77" s="1305"/>
      <c r="BD77" s="1305"/>
      <c r="BE77" s="1305"/>
      <c r="BF77" s="1305"/>
      <c r="BG77" s="1305"/>
      <c r="BH77" s="1305"/>
      <c r="BI77" s="1305"/>
      <c r="BJ77" s="1305"/>
      <c r="BK77" s="1305"/>
      <c r="BL77" s="1305"/>
      <c r="BM77" s="1305"/>
      <c r="BN77" s="1305"/>
      <c r="BO77" s="1305"/>
      <c r="BP77" s="1307">
        <v>0</v>
      </c>
      <c r="BQ77" s="1307"/>
      <c r="BR77" s="1307"/>
      <c r="BS77" s="1307"/>
      <c r="BT77" s="1307"/>
      <c r="BU77" s="1307"/>
      <c r="BV77" s="1307"/>
      <c r="BW77" s="1307"/>
      <c r="BX77" s="1307">
        <v>0</v>
      </c>
      <c r="BY77" s="1307"/>
      <c r="BZ77" s="1307"/>
      <c r="CA77" s="1307"/>
      <c r="CB77" s="1307"/>
      <c r="CC77" s="1307"/>
      <c r="CD77" s="1307"/>
      <c r="CE77" s="1307"/>
      <c r="CF77" s="1307">
        <v>0</v>
      </c>
      <c r="CG77" s="1307"/>
      <c r="CH77" s="1307"/>
      <c r="CI77" s="1307"/>
      <c r="CJ77" s="1307"/>
      <c r="CK77" s="1307"/>
      <c r="CL77" s="1307"/>
      <c r="CM77" s="1307"/>
      <c r="CN77" s="1307">
        <v>0</v>
      </c>
      <c r="CO77" s="1307"/>
      <c r="CP77" s="1307"/>
      <c r="CQ77" s="1307"/>
      <c r="CR77" s="1307"/>
      <c r="CS77" s="1307"/>
      <c r="CT77" s="1307"/>
      <c r="CU77" s="1307"/>
      <c r="CV77" s="1307">
        <v>0</v>
      </c>
      <c r="CW77" s="1307"/>
      <c r="CX77" s="1307"/>
      <c r="CY77" s="1307"/>
      <c r="CZ77" s="1307"/>
      <c r="DA77" s="1307"/>
      <c r="DB77" s="1307"/>
      <c r="DC77" s="1307"/>
    </row>
    <row r="78" spans="2:107" x14ac:dyDescent="0.15">
      <c r="B78" s="1276"/>
      <c r="G78" s="1295"/>
      <c r="H78" s="1295"/>
      <c r="I78" s="1295"/>
      <c r="J78" s="1295"/>
      <c r="K78" s="1324"/>
      <c r="L78" s="1324"/>
      <c r="M78" s="1324"/>
      <c r="N78" s="1324"/>
      <c r="AN78" s="1301"/>
      <c r="AO78" s="1301"/>
      <c r="AP78" s="1301"/>
      <c r="AQ78" s="1301"/>
      <c r="AR78" s="1301"/>
      <c r="AS78" s="1301"/>
      <c r="AT78" s="1301"/>
      <c r="AU78" s="1301"/>
      <c r="AV78" s="1301"/>
      <c r="AW78" s="1301"/>
      <c r="AX78" s="1301"/>
      <c r="AY78" s="1301"/>
      <c r="AZ78" s="1301"/>
      <c r="BA78" s="1301"/>
      <c r="BB78" s="1305"/>
      <c r="BC78" s="1305"/>
      <c r="BD78" s="1305"/>
      <c r="BE78" s="1305"/>
      <c r="BF78" s="1305"/>
      <c r="BG78" s="1305"/>
      <c r="BH78" s="1305"/>
      <c r="BI78" s="1305"/>
      <c r="BJ78" s="1305"/>
      <c r="BK78" s="1305"/>
      <c r="BL78" s="1305"/>
      <c r="BM78" s="1305"/>
      <c r="BN78" s="1305"/>
      <c r="BO78" s="1305"/>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x14ac:dyDescent="0.15">
      <c r="B79" s="1276"/>
      <c r="G79" s="1295"/>
      <c r="H79" s="1295"/>
      <c r="I79" s="1309"/>
      <c r="J79" s="1309"/>
      <c r="K79" s="1325"/>
      <c r="L79" s="1325"/>
      <c r="M79" s="1325"/>
      <c r="N79" s="1325"/>
      <c r="AN79" s="1301"/>
      <c r="AO79" s="1301"/>
      <c r="AP79" s="1301"/>
      <c r="AQ79" s="1301"/>
      <c r="AR79" s="1301"/>
      <c r="AS79" s="1301"/>
      <c r="AT79" s="1301"/>
      <c r="AU79" s="1301"/>
      <c r="AV79" s="1301"/>
      <c r="AW79" s="1301"/>
      <c r="AX79" s="1301"/>
      <c r="AY79" s="1301"/>
      <c r="AZ79" s="1301"/>
      <c r="BA79" s="1301"/>
      <c r="BB79" s="1305" t="s">
        <v>607</v>
      </c>
      <c r="BC79" s="1305"/>
      <c r="BD79" s="1305"/>
      <c r="BE79" s="1305"/>
      <c r="BF79" s="1305"/>
      <c r="BG79" s="1305"/>
      <c r="BH79" s="1305"/>
      <c r="BI79" s="1305"/>
      <c r="BJ79" s="1305"/>
      <c r="BK79" s="1305"/>
      <c r="BL79" s="1305"/>
      <c r="BM79" s="1305"/>
      <c r="BN79" s="1305"/>
      <c r="BO79" s="1305"/>
      <c r="BP79" s="1307">
        <v>8.1999999999999993</v>
      </c>
      <c r="BQ79" s="1307"/>
      <c r="BR79" s="1307"/>
      <c r="BS79" s="1307"/>
      <c r="BT79" s="1307"/>
      <c r="BU79" s="1307"/>
      <c r="BV79" s="1307"/>
      <c r="BW79" s="1307"/>
      <c r="BX79" s="1307">
        <v>7.8</v>
      </c>
      <c r="BY79" s="1307"/>
      <c r="BZ79" s="1307"/>
      <c r="CA79" s="1307"/>
      <c r="CB79" s="1307"/>
      <c r="CC79" s="1307"/>
      <c r="CD79" s="1307"/>
      <c r="CE79" s="1307"/>
      <c r="CF79" s="1307">
        <v>7.4</v>
      </c>
      <c r="CG79" s="1307"/>
      <c r="CH79" s="1307"/>
      <c r="CI79" s="1307"/>
      <c r="CJ79" s="1307"/>
      <c r="CK79" s="1307"/>
      <c r="CL79" s="1307"/>
      <c r="CM79" s="1307"/>
      <c r="CN79" s="1307">
        <v>7.1</v>
      </c>
      <c r="CO79" s="1307"/>
      <c r="CP79" s="1307"/>
      <c r="CQ79" s="1307"/>
      <c r="CR79" s="1307"/>
      <c r="CS79" s="1307"/>
      <c r="CT79" s="1307"/>
      <c r="CU79" s="1307"/>
      <c r="CV79" s="1307">
        <v>7.1</v>
      </c>
      <c r="CW79" s="1307"/>
      <c r="CX79" s="1307"/>
      <c r="CY79" s="1307"/>
      <c r="CZ79" s="1307"/>
      <c r="DA79" s="1307"/>
      <c r="DB79" s="1307"/>
      <c r="DC79" s="1307"/>
    </row>
    <row r="80" spans="2:107" x14ac:dyDescent="0.15">
      <c r="B80" s="1276"/>
      <c r="G80" s="1295"/>
      <c r="H80" s="1295"/>
      <c r="I80" s="1309"/>
      <c r="J80" s="1309"/>
      <c r="K80" s="1325"/>
      <c r="L80" s="1325"/>
      <c r="M80" s="1325"/>
      <c r="N80" s="1325"/>
      <c r="AN80" s="1301"/>
      <c r="AO80" s="1301"/>
      <c r="AP80" s="1301"/>
      <c r="AQ80" s="1301"/>
      <c r="AR80" s="1301"/>
      <c r="AS80" s="1301"/>
      <c r="AT80" s="1301"/>
      <c r="AU80" s="1301"/>
      <c r="AV80" s="1301"/>
      <c r="AW80" s="1301"/>
      <c r="AX80" s="1301"/>
      <c r="AY80" s="1301"/>
      <c r="AZ80" s="1301"/>
      <c r="BA80" s="1301"/>
      <c r="BB80" s="1305"/>
      <c r="BC80" s="1305"/>
      <c r="BD80" s="1305"/>
      <c r="BE80" s="1305"/>
      <c r="BF80" s="1305"/>
      <c r="BG80" s="1305"/>
      <c r="BH80" s="1305"/>
      <c r="BI80" s="1305"/>
      <c r="BJ80" s="1305"/>
      <c r="BK80" s="1305"/>
      <c r="BL80" s="1305"/>
      <c r="BM80" s="1305"/>
      <c r="BN80" s="1305"/>
      <c r="BO80" s="1305"/>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x14ac:dyDescent="0.15">
      <c r="B81" s="1276"/>
    </row>
    <row r="82" spans="2:109" ht="17.25" x14ac:dyDescent="0.15">
      <c r="B82" s="1276"/>
      <c r="K82" s="1326"/>
      <c r="L82" s="1326"/>
      <c r="M82" s="1326"/>
      <c r="N82" s="1326"/>
      <c r="AQ82" s="1326"/>
      <c r="AR82" s="1326"/>
      <c r="AS82" s="1326"/>
      <c r="AT82" s="1326"/>
      <c r="BC82" s="1326"/>
      <c r="BD82" s="1326"/>
      <c r="BE82" s="1326"/>
      <c r="BF82" s="1326"/>
      <c r="BO82" s="1326"/>
      <c r="BP82" s="1326"/>
      <c r="BQ82" s="1326"/>
      <c r="BR82" s="1326"/>
      <c r="CA82" s="1326"/>
      <c r="CB82" s="1326"/>
      <c r="CC82" s="1326"/>
      <c r="CD82" s="1326"/>
      <c r="CM82" s="1326"/>
      <c r="CN82" s="1326"/>
      <c r="CO82" s="1326"/>
      <c r="CP82" s="1326"/>
      <c r="CY82" s="1326"/>
      <c r="CZ82" s="1326"/>
      <c r="DA82" s="1326"/>
      <c r="DB82" s="1326"/>
      <c r="DC82" s="1326"/>
    </row>
    <row r="83" spans="2:109" x14ac:dyDescent="0.15">
      <c r="B83" s="1278"/>
      <c r="C83" s="1279"/>
      <c r="D83" s="1279"/>
      <c r="E83" s="1279"/>
      <c r="F83" s="1279"/>
      <c r="G83" s="1279"/>
      <c r="H83" s="1279"/>
      <c r="I83" s="1279"/>
      <c r="J83" s="1279"/>
      <c r="K83" s="1279"/>
      <c r="L83" s="1279"/>
      <c r="M83" s="1279"/>
      <c r="N83" s="1279"/>
      <c r="O83" s="1279"/>
      <c r="P83" s="1279"/>
      <c r="Q83" s="1279"/>
      <c r="R83" s="1279"/>
      <c r="S83" s="1279"/>
      <c r="T83" s="1279"/>
      <c r="U83" s="1279"/>
      <c r="V83" s="1279"/>
      <c r="W83" s="1279"/>
      <c r="X83" s="1279"/>
      <c r="Y83" s="1279"/>
      <c r="Z83" s="1279"/>
      <c r="AA83" s="1279"/>
      <c r="AB83" s="1279"/>
      <c r="AC83" s="1279"/>
      <c r="AD83" s="1279"/>
      <c r="AE83" s="1279"/>
      <c r="AF83" s="1279"/>
      <c r="AG83" s="1279"/>
      <c r="AH83" s="1279"/>
      <c r="AI83" s="1279"/>
      <c r="AJ83" s="1279"/>
      <c r="AK83" s="1279"/>
      <c r="AL83" s="1279"/>
      <c r="AM83" s="1279"/>
      <c r="AN83" s="1279"/>
      <c r="AO83" s="1279"/>
      <c r="AP83" s="1279"/>
      <c r="AQ83" s="1279"/>
      <c r="AR83" s="1279"/>
      <c r="AS83" s="1279"/>
      <c r="AT83" s="1279"/>
      <c r="AU83" s="1279"/>
      <c r="AV83" s="1279"/>
      <c r="AW83" s="1279"/>
      <c r="AX83" s="1279"/>
      <c r="AY83" s="1279"/>
      <c r="AZ83" s="1279"/>
      <c r="BA83" s="1279"/>
      <c r="BB83" s="1279"/>
      <c r="BC83" s="1279"/>
      <c r="BD83" s="1279"/>
      <c r="BE83" s="1279"/>
      <c r="BF83" s="1279"/>
      <c r="BG83" s="1279"/>
      <c r="BH83" s="1279"/>
      <c r="BI83" s="1279"/>
      <c r="BJ83" s="1279"/>
      <c r="BK83" s="1279"/>
      <c r="BL83" s="1279"/>
      <c r="BM83" s="1279"/>
      <c r="BN83" s="1279"/>
      <c r="BO83" s="1279"/>
      <c r="BP83" s="1279"/>
      <c r="BQ83" s="1279"/>
      <c r="BR83" s="1279"/>
      <c r="BS83" s="1279"/>
      <c r="BT83" s="1279"/>
      <c r="BU83" s="1279"/>
      <c r="BV83" s="1279"/>
      <c r="BW83" s="1279"/>
      <c r="BX83" s="1279"/>
      <c r="BY83" s="1279"/>
      <c r="BZ83" s="1279"/>
      <c r="CA83" s="1279"/>
      <c r="CB83" s="1279"/>
      <c r="CC83" s="1279"/>
      <c r="CD83" s="1279"/>
      <c r="CE83" s="1279"/>
      <c r="CF83" s="1279"/>
      <c r="CG83" s="1279"/>
      <c r="CH83" s="1279"/>
      <c r="CI83" s="1279"/>
      <c r="CJ83" s="1279"/>
      <c r="CK83" s="1279"/>
      <c r="CL83" s="1279"/>
      <c r="CM83" s="1279"/>
      <c r="CN83" s="1279"/>
      <c r="CO83" s="1279"/>
      <c r="CP83" s="1279"/>
      <c r="CQ83" s="1279"/>
      <c r="CR83" s="1279"/>
      <c r="CS83" s="1279"/>
      <c r="CT83" s="1279"/>
      <c r="CU83" s="1279"/>
      <c r="CV83" s="1279"/>
      <c r="CW83" s="1279"/>
      <c r="CX83" s="1279"/>
      <c r="CY83" s="1279"/>
      <c r="CZ83" s="1279"/>
      <c r="DA83" s="1279"/>
      <c r="DB83" s="1279"/>
      <c r="DC83" s="1279"/>
      <c r="DD83" s="1280"/>
    </row>
    <row r="84" spans="2:109" x14ac:dyDescent="0.15">
      <c r="DD84" s="1269"/>
      <c r="DE84" s="1269"/>
    </row>
    <row r="85" spans="2:109" x14ac:dyDescent="0.15">
      <c r="DD85" s="1269"/>
      <c r="DE85" s="1269"/>
    </row>
    <row r="86" spans="2:109" hidden="1" x14ac:dyDescent="0.15">
      <c r="DD86" s="1269"/>
      <c r="DE86" s="1269"/>
    </row>
    <row r="87" spans="2:109" hidden="1" x14ac:dyDescent="0.15">
      <c r="K87" s="1327"/>
      <c r="AQ87" s="1327"/>
      <c r="BC87" s="1327"/>
      <c r="BO87" s="1327"/>
      <c r="CA87" s="1327"/>
      <c r="CM87" s="1327"/>
      <c r="CY87" s="1327"/>
      <c r="DD87" s="1269"/>
      <c r="DE87" s="1269"/>
    </row>
    <row r="88" spans="2:109" hidden="1" x14ac:dyDescent="0.15">
      <c r="DD88" s="1269"/>
      <c r="DE88" s="1269"/>
    </row>
    <row r="89" spans="2:109" hidden="1" x14ac:dyDescent="0.15">
      <c r="DD89" s="1269"/>
      <c r="DE89" s="1269"/>
    </row>
    <row r="90" spans="2:109" hidden="1" x14ac:dyDescent="0.15">
      <c r="DD90" s="1269"/>
      <c r="DE90" s="1269"/>
    </row>
    <row r="91" spans="2:109" hidden="1" x14ac:dyDescent="0.15">
      <c r="DD91" s="1269"/>
      <c r="DE91" s="1269"/>
    </row>
    <row r="92" spans="2:109" ht="13.5" hidden="1" customHeight="1" x14ac:dyDescent="0.15">
      <c r="DD92" s="1269"/>
      <c r="DE92" s="1269"/>
    </row>
    <row r="93" spans="2:109" ht="13.5" hidden="1" customHeight="1" x14ac:dyDescent="0.15">
      <c r="DD93" s="1269"/>
      <c r="DE93" s="1269"/>
    </row>
    <row r="94" spans="2:109" ht="13.5" hidden="1" customHeight="1" x14ac:dyDescent="0.15">
      <c r="DD94" s="1269"/>
      <c r="DE94" s="1269"/>
    </row>
    <row r="95" spans="2:109" ht="13.5" hidden="1" customHeight="1" x14ac:dyDescent="0.15">
      <c r="DD95" s="1269"/>
      <c r="DE95" s="1269"/>
    </row>
    <row r="96" spans="2:109" ht="13.5" hidden="1" customHeight="1" x14ac:dyDescent="0.15">
      <c r="DD96" s="1269"/>
      <c r="DE96" s="1269"/>
    </row>
    <row r="97" spans="108:109" ht="13.5" hidden="1" customHeight="1" x14ac:dyDescent="0.15">
      <c r="DD97" s="1269"/>
      <c r="DE97" s="1269"/>
    </row>
    <row r="98" spans="108:109" ht="13.5" hidden="1" customHeight="1" x14ac:dyDescent="0.15">
      <c r="DD98" s="1269"/>
      <c r="DE98" s="1269"/>
    </row>
    <row r="99" spans="108:109" ht="13.5" hidden="1" customHeight="1" x14ac:dyDescent="0.15">
      <c r="DD99" s="1269"/>
      <c r="DE99" s="1269"/>
    </row>
    <row r="100" spans="108:109" ht="13.5" hidden="1" customHeight="1" x14ac:dyDescent="0.15">
      <c r="DD100" s="1269"/>
      <c r="DE100" s="1269"/>
    </row>
    <row r="101" spans="108:109" ht="13.5" hidden="1" customHeight="1" x14ac:dyDescent="0.15">
      <c r="DD101" s="1269"/>
      <c r="DE101" s="1269"/>
    </row>
    <row r="102" spans="108:109" ht="13.5" hidden="1" customHeight="1" x14ac:dyDescent="0.15">
      <c r="DD102" s="1269"/>
      <c r="DE102" s="1269"/>
    </row>
    <row r="103" spans="108:109" ht="13.5" hidden="1" customHeight="1" x14ac:dyDescent="0.15">
      <c r="DD103" s="1269"/>
      <c r="DE103" s="1269"/>
    </row>
    <row r="104" spans="108:109" ht="13.5" hidden="1" customHeight="1" x14ac:dyDescent="0.15">
      <c r="DD104" s="1269"/>
      <c r="DE104" s="1269"/>
    </row>
    <row r="105" spans="108:109" ht="13.5" hidden="1" customHeight="1" x14ac:dyDescent="0.15">
      <c r="DD105" s="1269"/>
      <c r="DE105" s="1269"/>
    </row>
    <row r="106" spans="108:109" ht="13.5" hidden="1" customHeight="1" x14ac:dyDescent="0.15">
      <c r="DD106" s="1269"/>
      <c r="DE106" s="1269"/>
    </row>
    <row r="107" spans="108:109" ht="13.5" hidden="1" customHeight="1" x14ac:dyDescent="0.15">
      <c r="DD107" s="1269"/>
      <c r="DE107" s="1269"/>
    </row>
    <row r="108" spans="108:109" ht="13.5" hidden="1" customHeight="1" x14ac:dyDescent="0.15">
      <c r="DD108" s="1269"/>
      <c r="DE108" s="1269"/>
    </row>
    <row r="109" spans="108:109" ht="13.5" hidden="1" customHeight="1" x14ac:dyDescent="0.15">
      <c r="DD109" s="1269"/>
      <c r="DE109" s="1269"/>
    </row>
    <row r="110" spans="108:109" ht="13.5" hidden="1" customHeight="1" x14ac:dyDescent="0.15">
      <c r="DD110" s="1269"/>
      <c r="DE110" s="1269"/>
    </row>
    <row r="111" spans="108:109" ht="13.5" hidden="1" customHeight="1" x14ac:dyDescent="0.15">
      <c r="DD111" s="1269"/>
      <c r="DE111" s="1269"/>
    </row>
    <row r="112" spans="108:109" ht="13.5" hidden="1" customHeight="1" x14ac:dyDescent="0.15">
      <c r="DD112" s="1269"/>
      <c r="DE112" s="1269"/>
    </row>
    <row r="113" spans="108:109" ht="13.5" hidden="1" customHeight="1" x14ac:dyDescent="0.15">
      <c r="DD113" s="1269"/>
      <c r="DE113" s="1269"/>
    </row>
    <row r="114" spans="108:109" ht="13.5" hidden="1" customHeight="1" x14ac:dyDescent="0.15">
      <c r="DD114" s="1269"/>
      <c r="DE114" s="1269"/>
    </row>
    <row r="115" spans="108:109" ht="13.5" hidden="1" customHeight="1" x14ac:dyDescent="0.15">
      <c r="DD115" s="1269"/>
      <c r="DE115" s="1269"/>
    </row>
    <row r="116" spans="108:109" ht="13.5" hidden="1" customHeight="1" x14ac:dyDescent="0.15">
      <c r="DD116" s="1269"/>
      <c r="DE116" s="1269"/>
    </row>
    <row r="117" spans="108:109" ht="13.5" hidden="1" customHeight="1" x14ac:dyDescent="0.15">
      <c r="DD117" s="1269"/>
      <c r="DE117" s="1269"/>
    </row>
    <row r="118" spans="108:109" ht="13.5" hidden="1" customHeight="1" x14ac:dyDescent="0.15">
      <c r="DD118" s="1269"/>
      <c r="DE118" s="1269"/>
    </row>
    <row r="119" spans="108:109" ht="13.5" hidden="1" customHeight="1" x14ac:dyDescent="0.15">
      <c r="DD119" s="1269"/>
      <c r="DE119" s="1269"/>
    </row>
    <row r="120" spans="108:109" ht="13.5" hidden="1" customHeight="1" x14ac:dyDescent="0.15">
      <c r="DD120" s="1269"/>
      <c r="DE120" s="1269"/>
    </row>
    <row r="121" spans="108:109" ht="13.5" hidden="1" customHeight="1" x14ac:dyDescent="0.15">
      <c r="DD121" s="1269"/>
      <c r="DE121" s="1269"/>
    </row>
    <row r="122" spans="108:109" ht="13.5" hidden="1" customHeight="1" x14ac:dyDescent="0.15">
      <c r="DD122" s="1269"/>
      <c r="DE122" s="1269"/>
    </row>
    <row r="123" spans="108:109" ht="13.5" hidden="1" customHeight="1" x14ac:dyDescent="0.15">
      <c r="DD123" s="1269"/>
      <c r="DE123" s="1269"/>
    </row>
    <row r="124" spans="108:109" ht="13.5" hidden="1" customHeight="1" x14ac:dyDescent="0.15">
      <c r="DD124" s="1269"/>
      <c r="DE124" s="1269"/>
    </row>
    <row r="125" spans="108:109" ht="13.5" hidden="1" customHeight="1" x14ac:dyDescent="0.15">
      <c r="DD125" s="1269"/>
      <c r="DE125" s="1269"/>
    </row>
    <row r="126" spans="108:109" ht="13.5" hidden="1" customHeight="1" x14ac:dyDescent="0.15">
      <c r="DD126" s="1269"/>
      <c r="DE126" s="1269"/>
    </row>
    <row r="127" spans="108:109" ht="13.5" hidden="1" customHeight="1" x14ac:dyDescent="0.15">
      <c r="DD127" s="1269"/>
      <c r="DE127" s="1269"/>
    </row>
    <row r="128" spans="108:109" ht="13.5" hidden="1" customHeight="1" x14ac:dyDescent="0.15">
      <c r="DD128" s="1269"/>
      <c r="DE128" s="1269"/>
    </row>
    <row r="129" spans="108:109" ht="13.5" hidden="1" customHeight="1" x14ac:dyDescent="0.15">
      <c r="DD129" s="1269"/>
      <c r="DE129" s="1269"/>
    </row>
    <row r="130" spans="108:109" ht="13.5" hidden="1" customHeight="1" x14ac:dyDescent="0.15">
      <c r="DD130" s="1269"/>
      <c r="DE130" s="1269"/>
    </row>
    <row r="131" spans="108:109" ht="13.5" hidden="1" customHeight="1" x14ac:dyDescent="0.15">
      <c r="DD131" s="1269"/>
      <c r="DE131" s="1269"/>
    </row>
    <row r="132" spans="108:109" ht="13.5" hidden="1" customHeight="1" x14ac:dyDescent="0.15">
      <c r="DD132" s="1269"/>
      <c r="DE132" s="1269"/>
    </row>
    <row r="133" spans="108:109" ht="13.5" hidden="1" customHeight="1" x14ac:dyDescent="0.15">
      <c r="DD133" s="1269"/>
      <c r="DE133" s="1269"/>
    </row>
    <row r="134" spans="108:109" ht="13.5" hidden="1" customHeight="1" x14ac:dyDescent="0.15">
      <c r="DD134" s="1269"/>
      <c r="DE134" s="1269"/>
    </row>
    <row r="135" spans="108:109" ht="13.5" hidden="1" customHeight="1" x14ac:dyDescent="0.15">
      <c r="DD135" s="1269"/>
      <c r="DE135" s="1269"/>
    </row>
    <row r="136" spans="108:109" ht="13.5" hidden="1" customHeight="1" x14ac:dyDescent="0.15">
      <c r="DD136" s="1269"/>
      <c r="DE136" s="1269"/>
    </row>
    <row r="137" spans="108:109" ht="13.5" hidden="1" customHeight="1" x14ac:dyDescent="0.15">
      <c r="DD137" s="1269"/>
      <c r="DE137" s="1269"/>
    </row>
    <row r="138" spans="108:109" ht="13.5" hidden="1" customHeight="1" x14ac:dyDescent="0.15">
      <c r="DD138" s="1269"/>
      <c r="DE138" s="1269"/>
    </row>
    <row r="139" spans="108:109" ht="13.5" hidden="1" customHeight="1" x14ac:dyDescent="0.15">
      <c r="DD139" s="1269"/>
      <c r="DE139" s="1269"/>
    </row>
    <row r="140" spans="108:109" ht="13.5" hidden="1" customHeight="1" x14ac:dyDescent="0.15">
      <c r="DD140" s="1269"/>
      <c r="DE140" s="1269"/>
    </row>
    <row r="141" spans="108:109" ht="13.5" hidden="1" customHeight="1" x14ac:dyDescent="0.15">
      <c r="DD141" s="1269"/>
      <c r="DE141" s="1269"/>
    </row>
    <row r="142" spans="108:109" ht="13.5" hidden="1" customHeight="1" x14ac:dyDescent="0.15">
      <c r="DD142" s="1269"/>
      <c r="DE142" s="1269"/>
    </row>
    <row r="143" spans="108:109" ht="13.5" hidden="1" customHeight="1" x14ac:dyDescent="0.15">
      <c r="DD143" s="1269"/>
      <c r="DE143" s="1269"/>
    </row>
    <row r="144" spans="108:109" ht="13.5" hidden="1" customHeight="1" x14ac:dyDescent="0.15">
      <c r="DD144" s="1269"/>
      <c r="DE144" s="1269"/>
    </row>
    <row r="145" spans="108:109" ht="13.5" hidden="1" customHeight="1" x14ac:dyDescent="0.15">
      <c r="DD145" s="1269"/>
      <c r="DE145" s="1269"/>
    </row>
    <row r="146" spans="108:109" ht="13.5" hidden="1" customHeight="1" x14ac:dyDescent="0.15">
      <c r="DD146" s="1269"/>
      <c r="DE146" s="1269"/>
    </row>
    <row r="147" spans="108:109" ht="13.5" hidden="1" customHeight="1" x14ac:dyDescent="0.15">
      <c r="DD147" s="1269"/>
      <c r="DE147" s="1269"/>
    </row>
    <row r="148" spans="108:109" ht="13.5" hidden="1" customHeight="1" x14ac:dyDescent="0.15">
      <c r="DD148" s="1269"/>
      <c r="DE148" s="1269"/>
    </row>
    <row r="149" spans="108:109" ht="13.5" hidden="1" customHeight="1" x14ac:dyDescent="0.15">
      <c r="DD149" s="1269"/>
      <c r="DE149" s="1269"/>
    </row>
    <row r="150" spans="108:109" ht="13.5" hidden="1" customHeight="1" x14ac:dyDescent="0.15">
      <c r="DD150" s="1269"/>
      <c r="DE150" s="1269"/>
    </row>
    <row r="151" spans="108:109" ht="13.5" hidden="1" customHeight="1" x14ac:dyDescent="0.15">
      <c r="DD151" s="1269"/>
      <c r="DE151" s="1269"/>
    </row>
    <row r="152" spans="108:109" ht="13.5" hidden="1" customHeight="1" x14ac:dyDescent="0.15">
      <c r="DD152" s="1269"/>
      <c r="DE152" s="1269"/>
    </row>
    <row r="153" spans="108:109" ht="13.5" hidden="1" customHeight="1" x14ac:dyDescent="0.15">
      <c r="DD153" s="1269"/>
      <c r="DE153" s="1269"/>
    </row>
    <row r="154" spans="108:109" ht="13.5" hidden="1" customHeight="1" x14ac:dyDescent="0.15">
      <c r="DD154" s="1269"/>
      <c r="DE154" s="1269"/>
    </row>
    <row r="155" spans="108:109" ht="13.5" hidden="1" customHeight="1" x14ac:dyDescent="0.15">
      <c r="DD155" s="1269"/>
      <c r="DE155" s="1269"/>
    </row>
    <row r="156" spans="108:109" ht="13.5" hidden="1" customHeight="1" x14ac:dyDescent="0.15">
      <c r="DD156" s="1269"/>
      <c r="DE156" s="1269"/>
    </row>
    <row r="157" spans="108:109" ht="13.5" hidden="1" customHeight="1" x14ac:dyDescent="0.15">
      <c r="DD157" s="1269"/>
      <c r="DE157" s="1269"/>
    </row>
    <row r="158" spans="108:109" ht="13.5" hidden="1" customHeight="1" x14ac:dyDescent="0.15">
      <c r="DD158" s="1269"/>
      <c r="DE158" s="1269"/>
    </row>
    <row r="159" spans="108:109" ht="13.5" hidden="1" customHeight="1" x14ac:dyDescent="0.15">
      <c r="DD159" s="1269"/>
      <c r="DE159" s="1269"/>
    </row>
    <row r="160" spans="108:109" ht="13.5" hidden="1" customHeight="1" x14ac:dyDescent="0.15">
      <c r="DD160" s="1269"/>
      <c r="DE160" s="1269"/>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1CHoUPlIwATMfJzWgMVRzoqycwgWOw7t1fwE0dFVXG6a9sykSIRKB6A69ntYwfWdACEubXQS6rUlB223fHQV0Q==" saltValue="q50cywAouPgd+IIPaGki5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C848A7-F3C0-4682-95D2-B7ABD62F5097}">
  <sheetPr>
    <pageSetUpPr fitToPage="1"/>
  </sheetPr>
  <dimension ref="A1:DR135"/>
  <sheetViews>
    <sheetView showGridLines="0" topLeftCell="AY100" zoomScaleNormal="100" zoomScaleSheetLayoutView="70" workbookViewId="0">
      <selection activeCell="DD65" sqref="DD65"/>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504</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hPbVjA6HSZcfZ59PRJsrH8p/5DvZhdsUkVEtMxgKYcprPzy3wCazEAUN8PdHAmewp8MQ/dURoKDJRh869PdNXw==" saltValue="6ss1HjtyR8LXzEaUyV3FM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B9F93F-435F-4244-9E3E-F6A186742AFD}">
  <sheetPr>
    <pageSetUpPr fitToPage="1"/>
  </sheetPr>
  <dimension ref="A1:DR135"/>
  <sheetViews>
    <sheetView showGridLines="0" tabSelected="1" topLeftCell="A103" zoomScaleNormal="100" zoomScaleSheetLayoutView="55" workbookViewId="0">
      <selection activeCell="DD65" sqref="DD65"/>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504</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28eZO4jFDnOgM31XZ8euHGUEZ0FQTM7DafWrVOIzC9U0iB8QXhVbsIL90niq3hZ+wAs31dPkF+1fa7AMVloyDg==" saltValue="wf4JOQwmHe9Ao0F3L4hEY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555</v>
      </c>
      <c r="G2" s="156"/>
      <c r="H2" s="157"/>
    </row>
    <row r="3" spans="1:8" x14ac:dyDescent="0.15">
      <c r="A3" s="153" t="s">
        <v>548</v>
      </c>
      <c r="B3" s="158"/>
      <c r="C3" s="159"/>
      <c r="D3" s="160">
        <v>73155</v>
      </c>
      <c r="E3" s="161"/>
      <c r="F3" s="162">
        <v>333013</v>
      </c>
      <c r="G3" s="163"/>
      <c r="H3" s="164"/>
    </row>
    <row r="4" spans="1:8" x14ac:dyDescent="0.15">
      <c r="A4" s="165"/>
      <c r="B4" s="166"/>
      <c r="C4" s="167"/>
      <c r="D4" s="168">
        <v>50587</v>
      </c>
      <c r="E4" s="169"/>
      <c r="F4" s="170">
        <v>126732</v>
      </c>
      <c r="G4" s="171"/>
      <c r="H4" s="172"/>
    </row>
    <row r="5" spans="1:8" x14ac:dyDescent="0.15">
      <c r="A5" s="153" t="s">
        <v>550</v>
      </c>
      <c r="B5" s="158"/>
      <c r="C5" s="159"/>
      <c r="D5" s="160">
        <v>120383</v>
      </c>
      <c r="E5" s="161"/>
      <c r="F5" s="162">
        <v>280458</v>
      </c>
      <c r="G5" s="163"/>
      <c r="H5" s="164"/>
    </row>
    <row r="6" spans="1:8" x14ac:dyDescent="0.15">
      <c r="A6" s="165"/>
      <c r="B6" s="166"/>
      <c r="C6" s="167"/>
      <c r="D6" s="168">
        <v>13278</v>
      </c>
      <c r="E6" s="169"/>
      <c r="F6" s="170">
        <v>127286</v>
      </c>
      <c r="G6" s="171"/>
      <c r="H6" s="172"/>
    </row>
    <row r="7" spans="1:8" x14ac:dyDescent="0.15">
      <c r="A7" s="153" t="s">
        <v>551</v>
      </c>
      <c r="B7" s="158"/>
      <c r="C7" s="159"/>
      <c r="D7" s="160">
        <v>95268</v>
      </c>
      <c r="E7" s="161"/>
      <c r="F7" s="162">
        <v>291945</v>
      </c>
      <c r="G7" s="163"/>
      <c r="H7" s="164"/>
    </row>
    <row r="8" spans="1:8" x14ac:dyDescent="0.15">
      <c r="A8" s="165"/>
      <c r="B8" s="166"/>
      <c r="C8" s="167"/>
      <c r="D8" s="168">
        <v>31819</v>
      </c>
      <c r="E8" s="169"/>
      <c r="F8" s="170">
        <v>127651</v>
      </c>
      <c r="G8" s="171"/>
      <c r="H8" s="172"/>
    </row>
    <row r="9" spans="1:8" x14ac:dyDescent="0.15">
      <c r="A9" s="153" t="s">
        <v>552</v>
      </c>
      <c r="B9" s="158"/>
      <c r="C9" s="159"/>
      <c r="D9" s="160">
        <v>177219</v>
      </c>
      <c r="E9" s="161"/>
      <c r="F9" s="162">
        <v>291173</v>
      </c>
      <c r="G9" s="163"/>
      <c r="H9" s="164"/>
    </row>
    <row r="10" spans="1:8" x14ac:dyDescent="0.15">
      <c r="A10" s="165"/>
      <c r="B10" s="166"/>
      <c r="C10" s="167"/>
      <c r="D10" s="168">
        <v>19460</v>
      </c>
      <c r="E10" s="169"/>
      <c r="F10" s="170">
        <v>119071</v>
      </c>
      <c r="G10" s="171"/>
      <c r="H10" s="172"/>
    </row>
    <row r="11" spans="1:8" x14ac:dyDescent="0.15">
      <c r="A11" s="153" t="s">
        <v>553</v>
      </c>
      <c r="B11" s="158"/>
      <c r="C11" s="159"/>
      <c r="D11" s="160">
        <v>235136</v>
      </c>
      <c r="E11" s="161"/>
      <c r="F11" s="162">
        <v>271581</v>
      </c>
      <c r="G11" s="163"/>
      <c r="H11" s="164"/>
    </row>
    <row r="12" spans="1:8" x14ac:dyDescent="0.15">
      <c r="A12" s="165"/>
      <c r="B12" s="166"/>
      <c r="C12" s="173"/>
      <c r="D12" s="168">
        <v>78584</v>
      </c>
      <c r="E12" s="169"/>
      <c r="F12" s="170">
        <v>117844</v>
      </c>
      <c r="G12" s="171"/>
      <c r="H12" s="172"/>
    </row>
    <row r="13" spans="1:8" x14ac:dyDescent="0.15">
      <c r="A13" s="153"/>
      <c r="B13" s="158"/>
      <c r="C13" s="174"/>
      <c r="D13" s="175">
        <v>140232</v>
      </c>
      <c r="E13" s="176"/>
      <c r="F13" s="177">
        <v>293634</v>
      </c>
      <c r="G13" s="178"/>
      <c r="H13" s="164"/>
    </row>
    <row r="14" spans="1:8" x14ac:dyDescent="0.15">
      <c r="A14" s="165"/>
      <c r="B14" s="166"/>
      <c r="C14" s="167"/>
      <c r="D14" s="168">
        <v>38746</v>
      </c>
      <c r="E14" s="169"/>
      <c r="F14" s="170">
        <v>123717</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1.64</v>
      </c>
      <c r="C19" s="179">
        <f>ROUND(VALUE(SUBSTITUTE(実質収支比率等に係る経年分析!G$48,"▲","-")),2)</f>
        <v>1.99</v>
      </c>
      <c r="D19" s="179">
        <f>ROUND(VALUE(SUBSTITUTE(実質収支比率等に係る経年分析!H$48,"▲","-")),2)</f>
        <v>2.42</v>
      </c>
      <c r="E19" s="179">
        <f>ROUND(VALUE(SUBSTITUTE(実質収支比率等に係る経年分析!I$48,"▲","-")),2)</f>
        <v>0.7</v>
      </c>
      <c r="F19" s="179">
        <f>ROUND(VALUE(SUBSTITUTE(実質収支比率等に係る経年分析!J$48,"▲","-")),2)</f>
        <v>2.93</v>
      </c>
    </row>
    <row r="20" spans="1:11" x14ac:dyDescent="0.15">
      <c r="A20" s="179" t="s">
        <v>55</v>
      </c>
      <c r="B20" s="179">
        <f>ROUND(VALUE(SUBSTITUTE(実質収支比率等に係る経年分析!F$47,"▲","-")),2)</f>
        <v>23.23</v>
      </c>
      <c r="C20" s="179">
        <f>ROUND(VALUE(SUBSTITUTE(実質収支比率等に係る経年分析!G$47,"▲","-")),2)</f>
        <v>27.17</v>
      </c>
      <c r="D20" s="179">
        <f>ROUND(VALUE(SUBSTITUTE(実質収支比率等に係る経年分析!H$47,"▲","-")),2)</f>
        <v>27.76</v>
      </c>
      <c r="E20" s="179">
        <f>ROUND(VALUE(SUBSTITUTE(実質収支比率等に係る経年分析!I$47,"▲","-")),2)</f>
        <v>24.33</v>
      </c>
      <c r="F20" s="179">
        <f>ROUND(VALUE(SUBSTITUTE(実質収支比率等に係る経年分析!J$47,"▲","-")),2)</f>
        <v>23.73</v>
      </c>
    </row>
    <row r="21" spans="1:11" x14ac:dyDescent="0.15">
      <c r="A21" s="179" t="s">
        <v>56</v>
      </c>
      <c r="B21" s="179">
        <f>IF(ISNUMBER(VALUE(SUBSTITUTE(実質収支比率等に係る経年分析!F$49,"▲","-"))),ROUND(VALUE(SUBSTITUTE(実質収支比率等に係る経年分析!F$49,"▲","-")),2),NA())</f>
        <v>-0.16</v>
      </c>
      <c r="C21" s="179">
        <f>IF(ISNUMBER(VALUE(SUBSTITUTE(実質収支比率等に係る経年分析!G$49,"▲","-"))),ROUND(VALUE(SUBSTITUTE(実質収支比率等に係る経年分析!G$49,"▲","-")),2),NA())</f>
        <v>5.09</v>
      </c>
      <c r="D21" s="179">
        <f>IF(ISNUMBER(VALUE(SUBSTITUTE(実質収支比率等に係る経年分析!H$49,"▲","-"))),ROUND(VALUE(SUBSTITUTE(実質収支比率等に係る経年分析!H$49,"▲","-")),2),NA())</f>
        <v>0.41</v>
      </c>
      <c r="E21" s="179">
        <f>IF(ISNUMBER(VALUE(SUBSTITUTE(実質収支比率等に係る経年分析!I$49,"▲","-"))),ROUND(VALUE(SUBSTITUTE(実質収支比率等に係る経年分析!I$49,"▲","-")),2),NA())</f>
        <v>-5.82</v>
      </c>
      <c r="F21" s="179">
        <f>IF(ISNUMBER(VALUE(SUBSTITUTE(実質収支比率等に係る経年分析!J$49,"▲","-"))),ROUND(VALUE(SUBSTITUTE(実質収支比率等に係る経年分析!J$49,"▲","-")),2),NA())</f>
        <v>0.52</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15">
      <c r="A30" s="180" t="str">
        <f>IF(連結実質赤字比率に係る赤字・黒字の構成分析!C$40="",NA(),連結実質赤字比率に係る赤字・黒字の構成分析!C$40)</f>
        <v>介護保険特別会計（サービス事業勘定）</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x14ac:dyDescent="0.15">
      <c r="A31" s="180" t="str">
        <f>IF(連結実質赤字比率に係る赤字・黒字の構成分析!C$39="",NA(),連結実質赤字比率に係る赤字・黒字の構成分析!C$39)</f>
        <v>後期高齢者医療特別会計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v>
      </c>
    </row>
    <row r="32" spans="1:11" x14ac:dyDescent="0.15">
      <c r="A32" s="180" t="str">
        <f>IF(連結実質赤字比率に係る赤字・黒字の構成分析!C$38="",NA(),連結実質赤字比率に係る赤字・黒字の構成分析!C$38)</f>
        <v>農業集落排水事業特別会計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0.02</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0.02</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0.02</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0.01</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0.03</v>
      </c>
    </row>
    <row r="33" spans="1:16" x14ac:dyDescent="0.15">
      <c r="A33" s="180" t="str">
        <f>IF(連結実質赤字比率に係る赤字・黒字の構成分析!C$37="",NA(),連結実質赤字比率に係る赤字・黒字の構成分析!C$37)</f>
        <v>簡易水道事業特別会計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0.1</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0.28999999999999998</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0.22</v>
      </c>
    </row>
    <row r="34" spans="1:16" x14ac:dyDescent="0.15">
      <c r="A34" s="180" t="str">
        <f>IF(連結実質赤字比率に係る赤字・黒字の構成分析!C$36="",NA(),連結実質赤字比率に係る赤字・黒字の構成分析!C$36)</f>
        <v>国民健康保険特別会計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1.41</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0.28999999999999998</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0.61</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1.2</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0.97</v>
      </c>
    </row>
    <row r="35" spans="1:16" x14ac:dyDescent="0.15">
      <c r="A35" s="180" t="str">
        <f>IF(連結実質赤字比率に係る赤字・黒字の構成分析!C$35="",NA(),連結実質赤字比率に係る赤字・黒字の構成分析!C$35)</f>
        <v>介護保険特別会計（保険事業勘定）</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0.26</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0.23</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0.48</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0.5</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1.1200000000000001</v>
      </c>
    </row>
    <row r="36" spans="1:16" x14ac:dyDescent="0.15">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1.63</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1.99</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2.41</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0.7</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2.92</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513</v>
      </c>
      <c r="E42" s="181"/>
      <c r="F42" s="181"/>
      <c r="G42" s="181">
        <f>'実質公債費比率（分子）の構造'!L$52</f>
        <v>502</v>
      </c>
      <c r="H42" s="181"/>
      <c r="I42" s="181"/>
      <c r="J42" s="181">
        <f>'実質公債費比率（分子）の構造'!M$52</f>
        <v>509</v>
      </c>
      <c r="K42" s="181"/>
      <c r="L42" s="181"/>
      <c r="M42" s="181">
        <f>'実質公債費比率（分子）の構造'!N$52</f>
        <v>494</v>
      </c>
      <c r="N42" s="181"/>
      <c r="O42" s="181"/>
      <c r="P42" s="181">
        <f>'実質公債費比率（分子）の構造'!O$52</f>
        <v>439</v>
      </c>
    </row>
    <row r="43" spans="1:16" x14ac:dyDescent="0.15">
      <c r="A43" s="181" t="s">
        <v>64</v>
      </c>
      <c r="B43" s="181">
        <f>'実質公債費比率（分子）の構造'!K$51</f>
        <v>0</v>
      </c>
      <c r="C43" s="181"/>
      <c r="D43" s="181"/>
      <c r="E43" s="181">
        <f>'実質公債費比率（分子）の構造'!L$51</f>
        <v>0</v>
      </c>
      <c r="F43" s="181"/>
      <c r="G43" s="181"/>
      <c r="H43" s="181">
        <f>'実質公債費比率（分子）の構造'!M$51</f>
        <v>0</v>
      </c>
      <c r="I43" s="181"/>
      <c r="J43" s="181"/>
      <c r="K43" s="181">
        <f>'実質公債費比率（分子）の構造'!N$51</f>
        <v>0</v>
      </c>
      <c r="L43" s="181"/>
      <c r="M43" s="181"/>
      <c r="N43" s="181">
        <f>'実質公債費比率（分子）の構造'!O$51</f>
        <v>0</v>
      </c>
      <c r="O43" s="181"/>
      <c r="P43" s="181"/>
    </row>
    <row r="44" spans="1:16" x14ac:dyDescent="0.15">
      <c r="A44" s="181" t="s">
        <v>65</v>
      </c>
      <c r="B44" s="181">
        <f>'実質公債費比率（分子）の構造'!K$50</f>
        <v>33</v>
      </c>
      <c r="C44" s="181"/>
      <c r="D44" s="181"/>
      <c r="E44" s="181">
        <f>'実質公債費比率（分子）の構造'!L$50</f>
        <v>33</v>
      </c>
      <c r="F44" s="181"/>
      <c r="G44" s="181"/>
      <c r="H44" s="181">
        <f>'実質公債費比率（分子）の構造'!M$50</f>
        <v>33</v>
      </c>
      <c r="I44" s="181"/>
      <c r="J44" s="181"/>
      <c r="K44" s="181">
        <f>'実質公債費比率（分子）の構造'!N$50</f>
        <v>33</v>
      </c>
      <c r="L44" s="181"/>
      <c r="M44" s="181"/>
      <c r="N44" s="181" t="str">
        <f>'実質公債費比率（分子）の構造'!O$50</f>
        <v>-</v>
      </c>
      <c r="O44" s="181"/>
      <c r="P44" s="181"/>
    </row>
    <row r="45" spans="1:16" x14ac:dyDescent="0.15">
      <c r="A45" s="181" t="s">
        <v>66</v>
      </c>
      <c r="B45" s="181">
        <f>'実質公債費比率（分子）の構造'!K$49</f>
        <v>27</v>
      </c>
      <c r="C45" s="181"/>
      <c r="D45" s="181"/>
      <c r="E45" s="181">
        <f>'実質公債費比率（分子）の構造'!L$49</f>
        <v>16</v>
      </c>
      <c r="F45" s="181"/>
      <c r="G45" s="181"/>
      <c r="H45" s="181">
        <f>'実質公債費比率（分子）の構造'!M$49</f>
        <v>16</v>
      </c>
      <c r="I45" s="181"/>
      <c r="J45" s="181"/>
      <c r="K45" s="181">
        <f>'実質公債費比率（分子）の構造'!N$49</f>
        <v>15</v>
      </c>
      <c r="L45" s="181"/>
      <c r="M45" s="181"/>
      <c r="N45" s="181">
        <f>'実質公債費比率（分子）の構造'!O$49</f>
        <v>2</v>
      </c>
      <c r="O45" s="181"/>
      <c r="P45" s="181"/>
    </row>
    <row r="46" spans="1:16" x14ac:dyDescent="0.15">
      <c r="A46" s="181" t="s">
        <v>67</v>
      </c>
      <c r="B46" s="181">
        <f>'実質公債費比率（分子）の構造'!K$48</f>
        <v>84</v>
      </c>
      <c r="C46" s="181"/>
      <c r="D46" s="181"/>
      <c r="E46" s="181">
        <f>'実質公債費比率（分子）の構造'!L$48</f>
        <v>86</v>
      </c>
      <c r="F46" s="181"/>
      <c r="G46" s="181"/>
      <c r="H46" s="181">
        <f>'実質公債費比率（分子）の構造'!M$48</f>
        <v>90</v>
      </c>
      <c r="I46" s="181"/>
      <c r="J46" s="181"/>
      <c r="K46" s="181">
        <f>'実質公債費比率（分子）の構造'!N$48</f>
        <v>109</v>
      </c>
      <c r="L46" s="181"/>
      <c r="M46" s="181"/>
      <c r="N46" s="181">
        <f>'実質公債費比率（分子）の構造'!O$48</f>
        <v>97</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561</v>
      </c>
      <c r="C49" s="181"/>
      <c r="D49" s="181"/>
      <c r="E49" s="181">
        <f>'実質公債費比率（分子）の構造'!L$45</f>
        <v>548</v>
      </c>
      <c r="F49" s="181"/>
      <c r="G49" s="181"/>
      <c r="H49" s="181">
        <f>'実質公債費比率（分子）の構造'!M$45</f>
        <v>542</v>
      </c>
      <c r="I49" s="181"/>
      <c r="J49" s="181"/>
      <c r="K49" s="181">
        <f>'実質公債費比率（分子）の構造'!N$45</f>
        <v>535</v>
      </c>
      <c r="L49" s="181"/>
      <c r="M49" s="181"/>
      <c r="N49" s="181">
        <f>'実質公債費比率（分子）の構造'!O$45</f>
        <v>475</v>
      </c>
      <c r="O49" s="181"/>
      <c r="P49" s="181"/>
    </row>
    <row r="50" spans="1:16" x14ac:dyDescent="0.15">
      <c r="A50" s="181" t="s">
        <v>71</v>
      </c>
      <c r="B50" s="181" t="e">
        <f>NA()</f>
        <v>#N/A</v>
      </c>
      <c r="C50" s="181">
        <f>IF(ISNUMBER('実質公債費比率（分子）の構造'!K$53),'実質公債費比率（分子）の構造'!K$53,NA())</f>
        <v>192</v>
      </c>
      <c r="D50" s="181" t="e">
        <f>NA()</f>
        <v>#N/A</v>
      </c>
      <c r="E50" s="181" t="e">
        <f>NA()</f>
        <v>#N/A</v>
      </c>
      <c r="F50" s="181">
        <f>IF(ISNUMBER('実質公債費比率（分子）の構造'!L$53),'実質公債費比率（分子）の構造'!L$53,NA())</f>
        <v>181</v>
      </c>
      <c r="G50" s="181" t="e">
        <f>NA()</f>
        <v>#N/A</v>
      </c>
      <c r="H50" s="181" t="e">
        <f>NA()</f>
        <v>#N/A</v>
      </c>
      <c r="I50" s="181">
        <f>IF(ISNUMBER('実質公債費比率（分子）の構造'!M$53),'実質公債費比率（分子）の構造'!M$53,NA())</f>
        <v>172</v>
      </c>
      <c r="J50" s="181" t="e">
        <f>NA()</f>
        <v>#N/A</v>
      </c>
      <c r="K50" s="181" t="e">
        <f>NA()</f>
        <v>#N/A</v>
      </c>
      <c r="L50" s="181">
        <f>IF(ISNUMBER('実質公債費比率（分子）の構造'!N$53),'実質公債費比率（分子）の構造'!N$53,NA())</f>
        <v>198</v>
      </c>
      <c r="M50" s="181" t="e">
        <f>NA()</f>
        <v>#N/A</v>
      </c>
      <c r="N50" s="181" t="e">
        <f>NA()</f>
        <v>#N/A</v>
      </c>
      <c r="O50" s="181">
        <f>IF(ISNUMBER('実質公債費比率（分子）の構造'!O$53),'実質公債費比率（分子）の構造'!O$53,NA())</f>
        <v>135</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3322</v>
      </c>
      <c r="E56" s="180"/>
      <c r="F56" s="180"/>
      <c r="G56" s="180">
        <f>'将来負担比率（分子）の構造'!J$52</f>
        <v>3136</v>
      </c>
      <c r="H56" s="180"/>
      <c r="I56" s="180"/>
      <c r="J56" s="180">
        <f>'将来負担比率（分子）の構造'!K$52</f>
        <v>2990</v>
      </c>
      <c r="K56" s="180"/>
      <c r="L56" s="180"/>
      <c r="M56" s="180">
        <f>'将来負担比率（分子）の構造'!L$52</f>
        <v>2894</v>
      </c>
      <c r="N56" s="180"/>
      <c r="O56" s="180"/>
      <c r="P56" s="180">
        <f>'将来負担比率（分子）の構造'!M$52</f>
        <v>2884</v>
      </c>
    </row>
    <row r="57" spans="1:16" x14ac:dyDescent="0.15">
      <c r="A57" s="180" t="s">
        <v>42</v>
      </c>
      <c r="B57" s="180"/>
      <c r="C57" s="180"/>
      <c r="D57" s="180">
        <f>'将来負担比率（分子）の構造'!I$51</f>
        <v>366</v>
      </c>
      <c r="E57" s="180"/>
      <c r="F57" s="180"/>
      <c r="G57" s="180">
        <f>'将来負担比率（分子）の構造'!J$51</f>
        <v>448</v>
      </c>
      <c r="H57" s="180"/>
      <c r="I57" s="180"/>
      <c r="J57" s="180">
        <f>'将来負担比率（分子）の構造'!K$51</f>
        <v>456</v>
      </c>
      <c r="K57" s="180"/>
      <c r="L57" s="180"/>
      <c r="M57" s="180">
        <f>'将来負担比率（分子）の構造'!L$51</f>
        <v>486</v>
      </c>
      <c r="N57" s="180"/>
      <c r="O57" s="180"/>
      <c r="P57" s="180">
        <f>'将来負担比率（分子）の構造'!M$51</f>
        <v>493</v>
      </c>
    </row>
    <row r="58" spans="1:16" x14ac:dyDescent="0.15">
      <c r="A58" s="180" t="s">
        <v>41</v>
      </c>
      <c r="B58" s="180"/>
      <c r="C58" s="180"/>
      <c r="D58" s="180">
        <f>'将来負担比率（分子）の構造'!I$50</f>
        <v>1090</v>
      </c>
      <c r="E58" s="180"/>
      <c r="F58" s="180"/>
      <c r="G58" s="180">
        <f>'将来負担比率（分子）の構造'!J$50</f>
        <v>1219</v>
      </c>
      <c r="H58" s="180"/>
      <c r="I58" s="180"/>
      <c r="J58" s="180">
        <f>'将来負担比率（分子）の構造'!K$50</f>
        <v>1290</v>
      </c>
      <c r="K58" s="180"/>
      <c r="L58" s="180"/>
      <c r="M58" s="180">
        <f>'将来負担比率（分子）の構造'!L$50</f>
        <v>1243</v>
      </c>
      <c r="N58" s="180"/>
      <c r="O58" s="180"/>
      <c r="P58" s="180">
        <f>'将来負担比率（分子）の構造'!M$50</f>
        <v>1241</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938</v>
      </c>
      <c r="C62" s="180"/>
      <c r="D62" s="180"/>
      <c r="E62" s="180">
        <f>'将来負担比率（分子）の構造'!J$45</f>
        <v>917</v>
      </c>
      <c r="F62" s="180"/>
      <c r="G62" s="180"/>
      <c r="H62" s="180">
        <f>'将来負担比率（分子）の構造'!K$45</f>
        <v>896</v>
      </c>
      <c r="I62" s="180"/>
      <c r="J62" s="180"/>
      <c r="K62" s="180">
        <f>'将来負担比率（分子）の構造'!L$45</f>
        <v>871</v>
      </c>
      <c r="L62" s="180"/>
      <c r="M62" s="180"/>
      <c r="N62" s="180">
        <f>'将来負担比率（分子）の構造'!M$45</f>
        <v>868</v>
      </c>
      <c r="O62" s="180"/>
      <c r="P62" s="180"/>
    </row>
    <row r="63" spans="1:16" x14ac:dyDescent="0.15">
      <c r="A63" s="180" t="s">
        <v>34</v>
      </c>
      <c r="B63" s="180">
        <f>'将来負担比率（分子）の構造'!I$44</f>
        <v>69</v>
      </c>
      <c r="C63" s="180"/>
      <c r="D63" s="180"/>
      <c r="E63" s="180">
        <f>'将来負担比率（分子）の構造'!J$44</f>
        <v>53</v>
      </c>
      <c r="F63" s="180"/>
      <c r="G63" s="180"/>
      <c r="H63" s="180">
        <f>'将来負担比率（分子）の構造'!K$44</f>
        <v>37</v>
      </c>
      <c r="I63" s="180"/>
      <c r="J63" s="180"/>
      <c r="K63" s="180">
        <f>'将来負担比率（分子）の構造'!L$44</f>
        <v>22</v>
      </c>
      <c r="L63" s="180"/>
      <c r="M63" s="180"/>
      <c r="N63" s="180">
        <f>'将来負担比率（分子）の構造'!M$44</f>
        <v>19</v>
      </c>
      <c r="O63" s="180"/>
      <c r="P63" s="180"/>
    </row>
    <row r="64" spans="1:16" x14ac:dyDescent="0.15">
      <c r="A64" s="180" t="s">
        <v>33</v>
      </c>
      <c r="B64" s="180">
        <f>'将来負担比率（分子）の構造'!I$43</f>
        <v>932</v>
      </c>
      <c r="C64" s="180"/>
      <c r="D64" s="180"/>
      <c r="E64" s="180">
        <f>'将来負担比率（分子）の構造'!J$43</f>
        <v>930</v>
      </c>
      <c r="F64" s="180"/>
      <c r="G64" s="180"/>
      <c r="H64" s="180">
        <f>'将来負担比率（分子）の構造'!K$43</f>
        <v>918</v>
      </c>
      <c r="I64" s="180"/>
      <c r="J64" s="180"/>
      <c r="K64" s="180">
        <f>'将来負担比率（分子）の構造'!L$43</f>
        <v>991</v>
      </c>
      <c r="L64" s="180"/>
      <c r="M64" s="180"/>
      <c r="N64" s="180">
        <f>'将来負担比率（分子）の構造'!M$43</f>
        <v>939</v>
      </c>
      <c r="O64" s="180"/>
      <c r="P64" s="180"/>
    </row>
    <row r="65" spans="1:16" x14ac:dyDescent="0.15">
      <c r="A65" s="180" t="s">
        <v>32</v>
      </c>
      <c r="B65" s="180">
        <f>'将来負担比率（分子）の構造'!I$42</f>
        <v>95</v>
      </c>
      <c r="C65" s="180"/>
      <c r="D65" s="180"/>
      <c r="E65" s="180">
        <f>'将来負担比率（分子）の構造'!J$42</f>
        <v>64</v>
      </c>
      <c r="F65" s="180"/>
      <c r="G65" s="180"/>
      <c r="H65" s="180">
        <f>'将来負担比率（分子）の構造'!K$42</f>
        <v>32</v>
      </c>
      <c r="I65" s="180"/>
      <c r="J65" s="180"/>
      <c r="K65" s="180" t="str">
        <f>'将来負担比率（分子）の構造'!L$42</f>
        <v>-</v>
      </c>
      <c r="L65" s="180"/>
      <c r="M65" s="180"/>
      <c r="N65" s="180" t="str">
        <f>'将来負担比率（分子）の構造'!M$42</f>
        <v>-</v>
      </c>
      <c r="O65" s="180"/>
      <c r="P65" s="180"/>
    </row>
    <row r="66" spans="1:16" x14ac:dyDescent="0.15">
      <c r="A66" s="180" t="s">
        <v>31</v>
      </c>
      <c r="B66" s="180">
        <f>'将来負担比率（分子）の構造'!I$41</f>
        <v>3619</v>
      </c>
      <c r="C66" s="180"/>
      <c r="D66" s="180"/>
      <c r="E66" s="180">
        <f>'将来負担比率（分子）の構造'!J$41</f>
        <v>3395</v>
      </c>
      <c r="F66" s="180"/>
      <c r="G66" s="180"/>
      <c r="H66" s="180">
        <f>'将来負担比率（分子）の構造'!K$41</f>
        <v>3073</v>
      </c>
      <c r="I66" s="180"/>
      <c r="J66" s="180"/>
      <c r="K66" s="180">
        <f>'将来負担比率（分子）の構造'!L$41</f>
        <v>2889</v>
      </c>
      <c r="L66" s="180"/>
      <c r="M66" s="180"/>
      <c r="N66" s="180">
        <f>'将来負担比率（分子）の構造'!M$41</f>
        <v>2828</v>
      </c>
      <c r="O66" s="180"/>
      <c r="P66" s="180"/>
    </row>
    <row r="67" spans="1:16" x14ac:dyDescent="0.15">
      <c r="A67" s="180" t="s">
        <v>75</v>
      </c>
      <c r="B67" s="180" t="e">
        <f>NA()</f>
        <v>#N/A</v>
      </c>
      <c r="C67" s="180">
        <f>IF(ISNUMBER('将来負担比率（分子）の構造'!I$53), IF('将来負担比率（分子）の構造'!I$53 &lt; 0, 0, '将来負担比率（分子）の構造'!I$53), NA())</f>
        <v>875</v>
      </c>
      <c r="D67" s="180" t="e">
        <f>NA()</f>
        <v>#N/A</v>
      </c>
      <c r="E67" s="180" t="e">
        <f>NA()</f>
        <v>#N/A</v>
      </c>
      <c r="F67" s="180">
        <f>IF(ISNUMBER('将来負担比率（分子）の構造'!J$53), IF('将来負担比率（分子）の構造'!J$53 &lt; 0, 0, '将来負担比率（分子）の構造'!J$53), NA())</f>
        <v>556</v>
      </c>
      <c r="G67" s="180" t="e">
        <f>NA()</f>
        <v>#N/A</v>
      </c>
      <c r="H67" s="180" t="e">
        <f>NA()</f>
        <v>#N/A</v>
      </c>
      <c r="I67" s="180">
        <f>IF(ISNUMBER('将来負担比率（分子）の構造'!K$53), IF('将来負担比率（分子）の構造'!K$53 &lt; 0, 0, '将来負担比率（分子）の構造'!K$53), NA())</f>
        <v>220</v>
      </c>
      <c r="J67" s="180" t="e">
        <f>NA()</f>
        <v>#N/A</v>
      </c>
      <c r="K67" s="180" t="e">
        <f>NA()</f>
        <v>#N/A</v>
      </c>
      <c r="L67" s="180">
        <f>IF(ISNUMBER('将来負担比率（分子）の構造'!L$53), IF('将来負担比率（分子）の構造'!L$53 &lt; 0, 0, '将来負担比率（分子）の構造'!L$53), NA())</f>
        <v>150</v>
      </c>
      <c r="M67" s="180" t="e">
        <f>NA()</f>
        <v>#N/A</v>
      </c>
      <c r="N67" s="180" t="e">
        <f>NA()</f>
        <v>#N/A</v>
      </c>
      <c r="O67" s="180">
        <f>IF(ISNUMBER('将来負担比率（分子）の構造'!M$53), IF('将来負担比率（分子）の構造'!M$53 &lt; 0, 0, '将来負担比率（分子）の構造'!M$53), NA())</f>
        <v>35</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584</v>
      </c>
      <c r="C72" s="184">
        <f>基金残高に係る経年分析!G55</f>
        <v>501</v>
      </c>
      <c r="D72" s="184">
        <f>基金残高に係る経年分析!H55</f>
        <v>468</v>
      </c>
    </row>
    <row r="73" spans="1:16" x14ac:dyDescent="0.15">
      <c r="A73" s="183" t="s">
        <v>78</v>
      </c>
      <c r="B73" s="184">
        <f>基金残高に係る経年分析!F56</f>
        <v>201</v>
      </c>
      <c r="C73" s="184">
        <f>基金残高に係る経年分析!G56</f>
        <v>201</v>
      </c>
      <c r="D73" s="184">
        <f>基金残高に係る経年分析!H56</f>
        <v>201</v>
      </c>
    </row>
    <row r="74" spans="1:16" x14ac:dyDescent="0.15">
      <c r="A74" s="183" t="s">
        <v>79</v>
      </c>
      <c r="B74" s="184">
        <f>基金残高に係る経年分析!F57</f>
        <v>426</v>
      </c>
      <c r="C74" s="184">
        <f>基金残高に係る経年分析!G57</f>
        <v>442</v>
      </c>
      <c r="D74" s="184">
        <f>基金残高に係る経年分析!H57</f>
        <v>472</v>
      </c>
    </row>
  </sheetData>
  <sheetProtection algorithmName="SHA-512" hashValue="9xOFmlqTTPH6ekiumis0ct8DvuzBkDevBCED1BXvEzAQvud8pBMNaWKn//khn66q/RmhltslBPu0UIHUmYA9TQ==" saltValue="ym9yxyHTOIFCN9AgaHhBl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17" t="s">
        <v>213</v>
      </c>
      <c r="DI1" s="618"/>
      <c r="DJ1" s="618"/>
      <c r="DK1" s="618"/>
      <c r="DL1" s="618"/>
      <c r="DM1" s="618"/>
      <c r="DN1" s="619"/>
      <c r="DO1" s="225"/>
      <c r="DP1" s="617" t="s">
        <v>214</v>
      </c>
      <c r="DQ1" s="618"/>
      <c r="DR1" s="618"/>
      <c r="DS1" s="618"/>
      <c r="DT1" s="618"/>
      <c r="DU1" s="618"/>
      <c r="DV1" s="618"/>
      <c r="DW1" s="618"/>
      <c r="DX1" s="618"/>
      <c r="DY1" s="618"/>
      <c r="DZ1" s="618"/>
      <c r="EA1" s="618"/>
      <c r="EB1" s="618"/>
      <c r="EC1" s="619"/>
      <c r="ED1" s="223"/>
      <c r="EE1" s="223"/>
      <c r="EF1" s="223"/>
      <c r="EG1" s="223"/>
      <c r="EH1" s="223"/>
      <c r="EI1" s="223"/>
      <c r="EJ1" s="223"/>
      <c r="EK1" s="223"/>
      <c r="EL1" s="223"/>
      <c r="EM1" s="223"/>
    </row>
    <row r="2" spans="2:143" ht="22.5" customHeight="1" x14ac:dyDescent="0.15">
      <c r="B2" s="226" t="s">
        <v>215</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20" t="s">
        <v>216</v>
      </c>
      <c r="C3" s="621"/>
      <c r="D3" s="621"/>
      <c r="E3" s="621"/>
      <c r="F3" s="621"/>
      <c r="G3" s="621"/>
      <c r="H3" s="621"/>
      <c r="I3" s="621"/>
      <c r="J3" s="621"/>
      <c r="K3" s="621"/>
      <c r="L3" s="621"/>
      <c r="M3" s="621"/>
      <c r="N3" s="621"/>
      <c r="O3" s="621"/>
      <c r="P3" s="621"/>
      <c r="Q3" s="621"/>
      <c r="R3" s="621"/>
      <c r="S3" s="621"/>
      <c r="T3" s="621"/>
      <c r="U3" s="621"/>
      <c r="V3" s="621"/>
      <c r="W3" s="621"/>
      <c r="X3" s="621"/>
      <c r="Y3" s="621"/>
      <c r="Z3" s="621"/>
      <c r="AA3" s="621"/>
      <c r="AB3" s="621"/>
      <c r="AC3" s="621"/>
      <c r="AD3" s="621"/>
      <c r="AE3" s="621"/>
      <c r="AF3" s="621"/>
      <c r="AG3" s="621"/>
      <c r="AH3" s="621"/>
      <c r="AI3" s="621"/>
      <c r="AJ3" s="621"/>
      <c r="AK3" s="621"/>
      <c r="AL3" s="621"/>
      <c r="AM3" s="621"/>
      <c r="AN3" s="621"/>
      <c r="AO3" s="621"/>
      <c r="AP3" s="620" t="s">
        <v>217</v>
      </c>
      <c r="AQ3" s="621"/>
      <c r="AR3" s="621"/>
      <c r="AS3" s="621"/>
      <c r="AT3" s="621"/>
      <c r="AU3" s="621"/>
      <c r="AV3" s="621"/>
      <c r="AW3" s="621"/>
      <c r="AX3" s="621"/>
      <c r="AY3" s="621"/>
      <c r="AZ3" s="621"/>
      <c r="BA3" s="621"/>
      <c r="BB3" s="621"/>
      <c r="BC3" s="621"/>
      <c r="BD3" s="621"/>
      <c r="BE3" s="621"/>
      <c r="BF3" s="621"/>
      <c r="BG3" s="621"/>
      <c r="BH3" s="621"/>
      <c r="BI3" s="621"/>
      <c r="BJ3" s="621"/>
      <c r="BK3" s="621"/>
      <c r="BL3" s="621"/>
      <c r="BM3" s="621"/>
      <c r="BN3" s="621"/>
      <c r="BO3" s="621"/>
      <c r="BP3" s="621"/>
      <c r="BQ3" s="621"/>
      <c r="BR3" s="621"/>
      <c r="BS3" s="621"/>
      <c r="BT3" s="621"/>
      <c r="BU3" s="621"/>
      <c r="BV3" s="621"/>
      <c r="BW3" s="621"/>
      <c r="BX3" s="621"/>
      <c r="BY3" s="621"/>
      <c r="BZ3" s="621"/>
      <c r="CA3" s="621"/>
      <c r="CB3" s="622"/>
      <c r="CD3" s="623" t="s">
        <v>218</v>
      </c>
      <c r="CE3" s="624"/>
      <c r="CF3" s="624"/>
      <c r="CG3" s="624"/>
      <c r="CH3" s="624"/>
      <c r="CI3" s="624"/>
      <c r="CJ3" s="624"/>
      <c r="CK3" s="624"/>
      <c r="CL3" s="624"/>
      <c r="CM3" s="624"/>
      <c r="CN3" s="624"/>
      <c r="CO3" s="624"/>
      <c r="CP3" s="624"/>
      <c r="CQ3" s="624"/>
      <c r="CR3" s="624"/>
      <c r="CS3" s="624"/>
      <c r="CT3" s="624"/>
      <c r="CU3" s="624"/>
      <c r="CV3" s="624"/>
      <c r="CW3" s="624"/>
      <c r="CX3" s="624"/>
      <c r="CY3" s="624"/>
      <c r="CZ3" s="624"/>
      <c r="DA3" s="624"/>
      <c r="DB3" s="624"/>
      <c r="DC3" s="624"/>
      <c r="DD3" s="624"/>
      <c r="DE3" s="624"/>
      <c r="DF3" s="624"/>
      <c r="DG3" s="624"/>
      <c r="DH3" s="624"/>
      <c r="DI3" s="624"/>
      <c r="DJ3" s="624"/>
      <c r="DK3" s="624"/>
      <c r="DL3" s="624"/>
      <c r="DM3" s="624"/>
      <c r="DN3" s="624"/>
      <c r="DO3" s="624"/>
      <c r="DP3" s="624"/>
      <c r="DQ3" s="624"/>
      <c r="DR3" s="624"/>
      <c r="DS3" s="624"/>
      <c r="DT3" s="624"/>
      <c r="DU3" s="624"/>
      <c r="DV3" s="624"/>
      <c r="DW3" s="624"/>
      <c r="DX3" s="624"/>
      <c r="DY3" s="624"/>
      <c r="DZ3" s="624"/>
      <c r="EA3" s="624"/>
      <c r="EB3" s="624"/>
      <c r="EC3" s="625"/>
    </row>
    <row r="4" spans="2:143" ht="11.25" customHeight="1" x14ac:dyDescent="0.15">
      <c r="B4" s="620" t="s">
        <v>1</v>
      </c>
      <c r="C4" s="621"/>
      <c r="D4" s="621"/>
      <c r="E4" s="621"/>
      <c r="F4" s="621"/>
      <c r="G4" s="621"/>
      <c r="H4" s="621"/>
      <c r="I4" s="621"/>
      <c r="J4" s="621"/>
      <c r="K4" s="621"/>
      <c r="L4" s="621"/>
      <c r="M4" s="621"/>
      <c r="N4" s="621"/>
      <c r="O4" s="621"/>
      <c r="P4" s="621"/>
      <c r="Q4" s="622"/>
      <c r="R4" s="620" t="s">
        <v>219</v>
      </c>
      <c r="S4" s="621"/>
      <c r="T4" s="621"/>
      <c r="U4" s="621"/>
      <c r="V4" s="621"/>
      <c r="W4" s="621"/>
      <c r="X4" s="621"/>
      <c r="Y4" s="622"/>
      <c r="Z4" s="620" t="s">
        <v>220</v>
      </c>
      <c r="AA4" s="621"/>
      <c r="AB4" s="621"/>
      <c r="AC4" s="622"/>
      <c r="AD4" s="620" t="s">
        <v>221</v>
      </c>
      <c r="AE4" s="621"/>
      <c r="AF4" s="621"/>
      <c r="AG4" s="621"/>
      <c r="AH4" s="621"/>
      <c r="AI4" s="621"/>
      <c r="AJ4" s="621"/>
      <c r="AK4" s="622"/>
      <c r="AL4" s="620" t="s">
        <v>220</v>
      </c>
      <c r="AM4" s="621"/>
      <c r="AN4" s="621"/>
      <c r="AO4" s="622"/>
      <c r="AP4" s="626" t="s">
        <v>222</v>
      </c>
      <c r="AQ4" s="626"/>
      <c r="AR4" s="626"/>
      <c r="AS4" s="626"/>
      <c r="AT4" s="626"/>
      <c r="AU4" s="626"/>
      <c r="AV4" s="626"/>
      <c r="AW4" s="626"/>
      <c r="AX4" s="626"/>
      <c r="AY4" s="626"/>
      <c r="AZ4" s="626"/>
      <c r="BA4" s="626"/>
      <c r="BB4" s="626"/>
      <c r="BC4" s="626"/>
      <c r="BD4" s="626"/>
      <c r="BE4" s="626"/>
      <c r="BF4" s="626"/>
      <c r="BG4" s="626" t="s">
        <v>223</v>
      </c>
      <c r="BH4" s="626"/>
      <c r="BI4" s="626"/>
      <c r="BJ4" s="626"/>
      <c r="BK4" s="626"/>
      <c r="BL4" s="626"/>
      <c r="BM4" s="626"/>
      <c r="BN4" s="626"/>
      <c r="BO4" s="626" t="s">
        <v>220</v>
      </c>
      <c r="BP4" s="626"/>
      <c r="BQ4" s="626"/>
      <c r="BR4" s="626"/>
      <c r="BS4" s="626" t="s">
        <v>224</v>
      </c>
      <c r="BT4" s="626"/>
      <c r="BU4" s="626"/>
      <c r="BV4" s="626"/>
      <c r="BW4" s="626"/>
      <c r="BX4" s="626"/>
      <c r="BY4" s="626"/>
      <c r="BZ4" s="626"/>
      <c r="CA4" s="626"/>
      <c r="CB4" s="626"/>
      <c r="CD4" s="623" t="s">
        <v>225</v>
      </c>
      <c r="CE4" s="624"/>
      <c r="CF4" s="624"/>
      <c r="CG4" s="624"/>
      <c r="CH4" s="624"/>
      <c r="CI4" s="624"/>
      <c r="CJ4" s="624"/>
      <c r="CK4" s="624"/>
      <c r="CL4" s="624"/>
      <c r="CM4" s="624"/>
      <c r="CN4" s="624"/>
      <c r="CO4" s="624"/>
      <c r="CP4" s="624"/>
      <c r="CQ4" s="624"/>
      <c r="CR4" s="624"/>
      <c r="CS4" s="624"/>
      <c r="CT4" s="624"/>
      <c r="CU4" s="624"/>
      <c r="CV4" s="624"/>
      <c r="CW4" s="624"/>
      <c r="CX4" s="624"/>
      <c r="CY4" s="624"/>
      <c r="CZ4" s="624"/>
      <c r="DA4" s="624"/>
      <c r="DB4" s="624"/>
      <c r="DC4" s="624"/>
      <c r="DD4" s="624"/>
      <c r="DE4" s="624"/>
      <c r="DF4" s="624"/>
      <c r="DG4" s="624"/>
      <c r="DH4" s="624"/>
      <c r="DI4" s="624"/>
      <c r="DJ4" s="624"/>
      <c r="DK4" s="624"/>
      <c r="DL4" s="624"/>
      <c r="DM4" s="624"/>
      <c r="DN4" s="624"/>
      <c r="DO4" s="624"/>
      <c r="DP4" s="624"/>
      <c r="DQ4" s="624"/>
      <c r="DR4" s="624"/>
      <c r="DS4" s="624"/>
      <c r="DT4" s="624"/>
      <c r="DU4" s="624"/>
      <c r="DV4" s="624"/>
      <c r="DW4" s="624"/>
      <c r="DX4" s="624"/>
      <c r="DY4" s="624"/>
      <c r="DZ4" s="624"/>
      <c r="EA4" s="624"/>
      <c r="EB4" s="624"/>
      <c r="EC4" s="625"/>
    </row>
    <row r="5" spans="2:143" s="229" customFormat="1" ht="11.25" customHeight="1" x14ac:dyDescent="0.15">
      <c r="B5" s="627" t="s">
        <v>226</v>
      </c>
      <c r="C5" s="628"/>
      <c r="D5" s="628"/>
      <c r="E5" s="628"/>
      <c r="F5" s="628"/>
      <c r="G5" s="628"/>
      <c r="H5" s="628"/>
      <c r="I5" s="628"/>
      <c r="J5" s="628"/>
      <c r="K5" s="628"/>
      <c r="L5" s="628"/>
      <c r="M5" s="628"/>
      <c r="N5" s="628"/>
      <c r="O5" s="628"/>
      <c r="P5" s="628"/>
      <c r="Q5" s="629"/>
      <c r="R5" s="630">
        <v>306610</v>
      </c>
      <c r="S5" s="631"/>
      <c r="T5" s="631"/>
      <c r="U5" s="631"/>
      <c r="V5" s="631"/>
      <c r="W5" s="631"/>
      <c r="X5" s="631"/>
      <c r="Y5" s="632"/>
      <c r="Z5" s="633">
        <v>8.1999999999999993</v>
      </c>
      <c r="AA5" s="633"/>
      <c r="AB5" s="633"/>
      <c r="AC5" s="633"/>
      <c r="AD5" s="634">
        <v>306610</v>
      </c>
      <c r="AE5" s="634"/>
      <c r="AF5" s="634"/>
      <c r="AG5" s="634"/>
      <c r="AH5" s="634"/>
      <c r="AI5" s="634"/>
      <c r="AJ5" s="634"/>
      <c r="AK5" s="634"/>
      <c r="AL5" s="635">
        <v>15.9</v>
      </c>
      <c r="AM5" s="636"/>
      <c r="AN5" s="636"/>
      <c r="AO5" s="637"/>
      <c r="AP5" s="627" t="s">
        <v>227</v>
      </c>
      <c r="AQ5" s="628"/>
      <c r="AR5" s="628"/>
      <c r="AS5" s="628"/>
      <c r="AT5" s="628"/>
      <c r="AU5" s="628"/>
      <c r="AV5" s="628"/>
      <c r="AW5" s="628"/>
      <c r="AX5" s="628"/>
      <c r="AY5" s="628"/>
      <c r="AZ5" s="628"/>
      <c r="BA5" s="628"/>
      <c r="BB5" s="628"/>
      <c r="BC5" s="628"/>
      <c r="BD5" s="628"/>
      <c r="BE5" s="628"/>
      <c r="BF5" s="629"/>
      <c r="BG5" s="641">
        <v>301859</v>
      </c>
      <c r="BH5" s="642"/>
      <c r="BI5" s="642"/>
      <c r="BJ5" s="642"/>
      <c r="BK5" s="642"/>
      <c r="BL5" s="642"/>
      <c r="BM5" s="642"/>
      <c r="BN5" s="643"/>
      <c r="BO5" s="644">
        <v>98.5</v>
      </c>
      <c r="BP5" s="644"/>
      <c r="BQ5" s="644"/>
      <c r="BR5" s="644"/>
      <c r="BS5" s="645">
        <v>3293</v>
      </c>
      <c r="BT5" s="645"/>
      <c r="BU5" s="645"/>
      <c r="BV5" s="645"/>
      <c r="BW5" s="645"/>
      <c r="BX5" s="645"/>
      <c r="BY5" s="645"/>
      <c r="BZ5" s="645"/>
      <c r="CA5" s="645"/>
      <c r="CB5" s="649"/>
      <c r="CD5" s="623" t="s">
        <v>222</v>
      </c>
      <c r="CE5" s="624"/>
      <c r="CF5" s="624"/>
      <c r="CG5" s="624"/>
      <c r="CH5" s="624"/>
      <c r="CI5" s="624"/>
      <c r="CJ5" s="624"/>
      <c r="CK5" s="624"/>
      <c r="CL5" s="624"/>
      <c r="CM5" s="624"/>
      <c r="CN5" s="624"/>
      <c r="CO5" s="624"/>
      <c r="CP5" s="624"/>
      <c r="CQ5" s="625"/>
      <c r="CR5" s="623" t="s">
        <v>228</v>
      </c>
      <c r="CS5" s="624"/>
      <c r="CT5" s="624"/>
      <c r="CU5" s="624"/>
      <c r="CV5" s="624"/>
      <c r="CW5" s="624"/>
      <c r="CX5" s="624"/>
      <c r="CY5" s="625"/>
      <c r="CZ5" s="623" t="s">
        <v>220</v>
      </c>
      <c r="DA5" s="624"/>
      <c r="DB5" s="624"/>
      <c r="DC5" s="625"/>
      <c r="DD5" s="623" t="s">
        <v>229</v>
      </c>
      <c r="DE5" s="624"/>
      <c r="DF5" s="624"/>
      <c r="DG5" s="624"/>
      <c r="DH5" s="624"/>
      <c r="DI5" s="624"/>
      <c r="DJ5" s="624"/>
      <c r="DK5" s="624"/>
      <c r="DL5" s="624"/>
      <c r="DM5" s="624"/>
      <c r="DN5" s="624"/>
      <c r="DO5" s="624"/>
      <c r="DP5" s="625"/>
      <c r="DQ5" s="623" t="s">
        <v>230</v>
      </c>
      <c r="DR5" s="624"/>
      <c r="DS5" s="624"/>
      <c r="DT5" s="624"/>
      <c r="DU5" s="624"/>
      <c r="DV5" s="624"/>
      <c r="DW5" s="624"/>
      <c r="DX5" s="624"/>
      <c r="DY5" s="624"/>
      <c r="DZ5" s="624"/>
      <c r="EA5" s="624"/>
      <c r="EB5" s="624"/>
      <c r="EC5" s="625"/>
    </row>
    <row r="6" spans="2:143" ht="11.25" customHeight="1" x14ac:dyDescent="0.15">
      <c r="B6" s="638" t="s">
        <v>231</v>
      </c>
      <c r="C6" s="639"/>
      <c r="D6" s="639"/>
      <c r="E6" s="639"/>
      <c r="F6" s="639"/>
      <c r="G6" s="639"/>
      <c r="H6" s="639"/>
      <c r="I6" s="639"/>
      <c r="J6" s="639"/>
      <c r="K6" s="639"/>
      <c r="L6" s="639"/>
      <c r="M6" s="639"/>
      <c r="N6" s="639"/>
      <c r="O6" s="639"/>
      <c r="P6" s="639"/>
      <c r="Q6" s="640"/>
      <c r="R6" s="641">
        <v>46376</v>
      </c>
      <c r="S6" s="642"/>
      <c r="T6" s="642"/>
      <c r="U6" s="642"/>
      <c r="V6" s="642"/>
      <c r="W6" s="642"/>
      <c r="X6" s="642"/>
      <c r="Y6" s="643"/>
      <c r="Z6" s="644">
        <v>1.2</v>
      </c>
      <c r="AA6" s="644"/>
      <c r="AB6" s="644"/>
      <c r="AC6" s="644"/>
      <c r="AD6" s="645">
        <v>46376</v>
      </c>
      <c r="AE6" s="645"/>
      <c r="AF6" s="645"/>
      <c r="AG6" s="645"/>
      <c r="AH6" s="645"/>
      <c r="AI6" s="645"/>
      <c r="AJ6" s="645"/>
      <c r="AK6" s="645"/>
      <c r="AL6" s="646">
        <v>2.4</v>
      </c>
      <c r="AM6" s="647"/>
      <c r="AN6" s="647"/>
      <c r="AO6" s="648"/>
      <c r="AP6" s="638" t="s">
        <v>232</v>
      </c>
      <c r="AQ6" s="639"/>
      <c r="AR6" s="639"/>
      <c r="AS6" s="639"/>
      <c r="AT6" s="639"/>
      <c r="AU6" s="639"/>
      <c r="AV6" s="639"/>
      <c r="AW6" s="639"/>
      <c r="AX6" s="639"/>
      <c r="AY6" s="639"/>
      <c r="AZ6" s="639"/>
      <c r="BA6" s="639"/>
      <c r="BB6" s="639"/>
      <c r="BC6" s="639"/>
      <c r="BD6" s="639"/>
      <c r="BE6" s="639"/>
      <c r="BF6" s="640"/>
      <c r="BG6" s="641">
        <v>301859</v>
      </c>
      <c r="BH6" s="642"/>
      <c r="BI6" s="642"/>
      <c r="BJ6" s="642"/>
      <c r="BK6" s="642"/>
      <c r="BL6" s="642"/>
      <c r="BM6" s="642"/>
      <c r="BN6" s="643"/>
      <c r="BO6" s="644">
        <v>98.5</v>
      </c>
      <c r="BP6" s="644"/>
      <c r="BQ6" s="644"/>
      <c r="BR6" s="644"/>
      <c r="BS6" s="645">
        <v>3293</v>
      </c>
      <c r="BT6" s="645"/>
      <c r="BU6" s="645"/>
      <c r="BV6" s="645"/>
      <c r="BW6" s="645"/>
      <c r="BX6" s="645"/>
      <c r="BY6" s="645"/>
      <c r="BZ6" s="645"/>
      <c r="CA6" s="645"/>
      <c r="CB6" s="649"/>
      <c r="CD6" s="652" t="s">
        <v>233</v>
      </c>
      <c r="CE6" s="653"/>
      <c r="CF6" s="653"/>
      <c r="CG6" s="653"/>
      <c r="CH6" s="653"/>
      <c r="CI6" s="653"/>
      <c r="CJ6" s="653"/>
      <c r="CK6" s="653"/>
      <c r="CL6" s="653"/>
      <c r="CM6" s="653"/>
      <c r="CN6" s="653"/>
      <c r="CO6" s="653"/>
      <c r="CP6" s="653"/>
      <c r="CQ6" s="654"/>
      <c r="CR6" s="641">
        <v>63083</v>
      </c>
      <c r="CS6" s="642"/>
      <c r="CT6" s="642"/>
      <c r="CU6" s="642"/>
      <c r="CV6" s="642"/>
      <c r="CW6" s="642"/>
      <c r="CX6" s="642"/>
      <c r="CY6" s="643"/>
      <c r="CZ6" s="635">
        <v>1.7</v>
      </c>
      <c r="DA6" s="636"/>
      <c r="DB6" s="636"/>
      <c r="DC6" s="655"/>
      <c r="DD6" s="650" t="s">
        <v>128</v>
      </c>
      <c r="DE6" s="642"/>
      <c r="DF6" s="642"/>
      <c r="DG6" s="642"/>
      <c r="DH6" s="642"/>
      <c r="DI6" s="642"/>
      <c r="DJ6" s="642"/>
      <c r="DK6" s="642"/>
      <c r="DL6" s="642"/>
      <c r="DM6" s="642"/>
      <c r="DN6" s="642"/>
      <c r="DO6" s="642"/>
      <c r="DP6" s="643"/>
      <c r="DQ6" s="650">
        <v>63083</v>
      </c>
      <c r="DR6" s="642"/>
      <c r="DS6" s="642"/>
      <c r="DT6" s="642"/>
      <c r="DU6" s="642"/>
      <c r="DV6" s="642"/>
      <c r="DW6" s="642"/>
      <c r="DX6" s="642"/>
      <c r="DY6" s="642"/>
      <c r="DZ6" s="642"/>
      <c r="EA6" s="642"/>
      <c r="EB6" s="642"/>
      <c r="EC6" s="651"/>
    </row>
    <row r="7" spans="2:143" ht="11.25" customHeight="1" x14ac:dyDescent="0.15">
      <c r="B7" s="638" t="s">
        <v>234</v>
      </c>
      <c r="C7" s="639"/>
      <c r="D7" s="639"/>
      <c r="E7" s="639"/>
      <c r="F7" s="639"/>
      <c r="G7" s="639"/>
      <c r="H7" s="639"/>
      <c r="I7" s="639"/>
      <c r="J7" s="639"/>
      <c r="K7" s="639"/>
      <c r="L7" s="639"/>
      <c r="M7" s="639"/>
      <c r="N7" s="639"/>
      <c r="O7" s="639"/>
      <c r="P7" s="639"/>
      <c r="Q7" s="640"/>
      <c r="R7" s="641">
        <v>405</v>
      </c>
      <c r="S7" s="642"/>
      <c r="T7" s="642"/>
      <c r="U7" s="642"/>
      <c r="V7" s="642"/>
      <c r="W7" s="642"/>
      <c r="X7" s="642"/>
      <c r="Y7" s="643"/>
      <c r="Z7" s="644">
        <v>0</v>
      </c>
      <c r="AA7" s="644"/>
      <c r="AB7" s="644"/>
      <c r="AC7" s="644"/>
      <c r="AD7" s="645">
        <v>405</v>
      </c>
      <c r="AE7" s="645"/>
      <c r="AF7" s="645"/>
      <c r="AG7" s="645"/>
      <c r="AH7" s="645"/>
      <c r="AI7" s="645"/>
      <c r="AJ7" s="645"/>
      <c r="AK7" s="645"/>
      <c r="AL7" s="646">
        <v>0</v>
      </c>
      <c r="AM7" s="647"/>
      <c r="AN7" s="647"/>
      <c r="AO7" s="648"/>
      <c r="AP7" s="638" t="s">
        <v>235</v>
      </c>
      <c r="AQ7" s="639"/>
      <c r="AR7" s="639"/>
      <c r="AS7" s="639"/>
      <c r="AT7" s="639"/>
      <c r="AU7" s="639"/>
      <c r="AV7" s="639"/>
      <c r="AW7" s="639"/>
      <c r="AX7" s="639"/>
      <c r="AY7" s="639"/>
      <c r="AZ7" s="639"/>
      <c r="BA7" s="639"/>
      <c r="BB7" s="639"/>
      <c r="BC7" s="639"/>
      <c r="BD7" s="639"/>
      <c r="BE7" s="639"/>
      <c r="BF7" s="640"/>
      <c r="BG7" s="641">
        <v>152404</v>
      </c>
      <c r="BH7" s="642"/>
      <c r="BI7" s="642"/>
      <c r="BJ7" s="642"/>
      <c r="BK7" s="642"/>
      <c r="BL7" s="642"/>
      <c r="BM7" s="642"/>
      <c r="BN7" s="643"/>
      <c r="BO7" s="644">
        <v>49.7</v>
      </c>
      <c r="BP7" s="644"/>
      <c r="BQ7" s="644"/>
      <c r="BR7" s="644"/>
      <c r="BS7" s="645">
        <v>3293</v>
      </c>
      <c r="BT7" s="645"/>
      <c r="BU7" s="645"/>
      <c r="BV7" s="645"/>
      <c r="BW7" s="645"/>
      <c r="BX7" s="645"/>
      <c r="BY7" s="645"/>
      <c r="BZ7" s="645"/>
      <c r="CA7" s="645"/>
      <c r="CB7" s="649"/>
      <c r="CD7" s="656" t="s">
        <v>236</v>
      </c>
      <c r="CE7" s="657"/>
      <c r="CF7" s="657"/>
      <c r="CG7" s="657"/>
      <c r="CH7" s="657"/>
      <c r="CI7" s="657"/>
      <c r="CJ7" s="657"/>
      <c r="CK7" s="657"/>
      <c r="CL7" s="657"/>
      <c r="CM7" s="657"/>
      <c r="CN7" s="657"/>
      <c r="CO7" s="657"/>
      <c r="CP7" s="657"/>
      <c r="CQ7" s="658"/>
      <c r="CR7" s="641">
        <v>663170</v>
      </c>
      <c r="CS7" s="642"/>
      <c r="CT7" s="642"/>
      <c r="CU7" s="642"/>
      <c r="CV7" s="642"/>
      <c r="CW7" s="642"/>
      <c r="CX7" s="642"/>
      <c r="CY7" s="643"/>
      <c r="CZ7" s="644">
        <v>18.100000000000001</v>
      </c>
      <c r="DA7" s="644"/>
      <c r="DB7" s="644"/>
      <c r="DC7" s="644"/>
      <c r="DD7" s="650">
        <v>20948</v>
      </c>
      <c r="DE7" s="642"/>
      <c r="DF7" s="642"/>
      <c r="DG7" s="642"/>
      <c r="DH7" s="642"/>
      <c r="DI7" s="642"/>
      <c r="DJ7" s="642"/>
      <c r="DK7" s="642"/>
      <c r="DL7" s="642"/>
      <c r="DM7" s="642"/>
      <c r="DN7" s="642"/>
      <c r="DO7" s="642"/>
      <c r="DP7" s="643"/>
      <c r="DQ7" s="650">
        <v>350280</v>
      </c>
      <c r="DR7" s="642"/>
      <c r="DS7" s="642"/>
      <c r="DT7" s="642"/>
      <c r="DU7" s="642"/>
      <c r="DV7" s="642"/>
      <c r="DW7" s="642"/>
      <c r="DX7" s="642"/>
      <c r="DY7" s="642"/>
      <c r="DZ7" s="642"/>
      <c r="EA7" s="642"/>
      <c r="EB7" s="642"/>
      <c r="EC7" s="651"/>
    </row>
    <row r="8" spans="2:143" ht="11.25" customHeight="1" x14ac:dyDescent="0.15">
      <c r="B8" s="638" t="s">
        <v>237</v>
      </c>
      <c r="C8" s="639"/>
      <c r="D8" s="639"/>
      <c r="E8" s="639"/>
      <c r="F8" s="639"/>
      <c r="G8" s="639"/>
      <c r="H8" s="639"/>
      <c r="I8" s="639"/>
      <c r="J8" s="639"/>
      <c r="K8" s="639"/>
      <c r="L8" s="639"/>
      <c r="M8" s="639"/>
      <c r="N8" s="639"/>
      <c r="O8" s="639"/>
      <c r="P8" s="639"/>
      <c r="Q8" s="640"/>
      <c r="R8" s="641">
        <v>545</v>
      </c>
      <c r="S8" s="642"/>
      <c r="T8" s="642"/>
      <c r="U8" s="642"/>
      <c r="V8" s="642"/>
      <c r="W8" s="642"/>
      <c r="X8" s="642"/>
      <c r="Y8" s="643"/>
      <c r="Z8" s="644">
        <v>0</v>
      </c>
      <c r="AA8" s="644"/>
      <c r="AB8" s="644"/>
      <c r="AC8" s="644"/>
      <c r="AD8" s="645">
        <v>545</v>
      </c>
      <c r="AE8" s="645"/>
      <c r="AF8" s="645"/>
      <c r="AG8" s="645"/>
      <c r="AH8" s="645"/>
      <c r="AI8" s="645"/>
      <c r="AJ8" s="645"/>
      <c r="AK8" s="645"/>
      <c r="AL8" s="646">
        <v>0</v>
      </c>
      <c r="AM8" s="647"/>
      <c r="AN8" s="647"/>
      <c r="AO8" s="648"/>
      <c r="AP8" s="638" t="s">
        <v>238</v>
      </c>
      <c r="AQ8" s="639"/>
      <c r="AR8" s="639"/>
      <c r="AS8" s="639"/>
      <c r="AT8" s="639"/>
      <c r="AU8" s="639"/>
      <c r="AV8" s="639"/>
      <c r="AW8" s="639"/>
      <c r="AX8" s="639"/>
      <c r="AY8" s="639"/>
      <c r="AZ8" s="639"/>
      <c r="BA8" s="639"/>
      <c r="BB8" s="639"/>
      <c r="BC8" s="639"/>
      <c r="BD8" s="639"/>
      <c r="BE8" s="639"/>
      <c r="BF8" s="640"/>
      <c r="BG8" s="641">
        <v>4877</v>
      </c>
      <c r="BH8" s="642"/>
      <c r="BI8" s="642"/>
      <c r="BJ8" s="642"/>
      <c r="BK8" s="642"/>
      <c r="BL8" s="642"/>
      <c r="BM8" s="642"/>
      <c r="BN8" s="643"/>
      <c r="BO8" s="644">
        <v>1.6</v>
      </c>
      <c r="BP8" s="644"/>
      <c r="BQ8" s="644"/>
      <c r="BR8" s="644"/>
      <c r="BS8" s="650" t="s">
        <v>128</v>
      </c>
      <c r="BT8" s="642"/>
      <c r="BU8" s="642"/>
      <c r="BV8" s="642"/>
      <c r="BW8" s="642"/>
      <c r="BX8" s="642"/>
      <c r="BY8" s="642"/>
      <c r="BZ8" s="642"/>
      <c r="CA8" s="642"/>
      <c r="CB8" s="651"/>
      <c r="CD8" s="656" t="s">
        <v>239</v>
      </c>
      <c r="CE8" s="657"/>
      <c r="CF8" s="657"/>
      <c r="CG8" s="657"/>
      <c r="CH8" s="657"/>
      <c r="CI8" s="657"/>
      <c r="CJ8" s="657"/>
      <c r="CK8" s="657"/>
      <c r="CL8" s="657"/>
      <c r="CM8" s="657"/>
      <c r="CN8" s="657"/>
      <c r="CO8" s="657"/>
      <c r="CP8" s="657"/>
      <c r="CQ8" s="658"/>
      <c r="CR8" s="641">
        <v>654753</v>
      </c>
      <c r="CS8" s="642"/>
      <c r="CT8" s="642"/>
      <c r="CU8" s="642"/>
      <c r="CV8" s="642"/>
      <c r="CW8" s="642"/>
      <c r="CX8" s="642"/>
      <c r="CY8" s="643"/>
      <c r="CZ8" s="644">
        <v>17.8</v>
      </c>
      <c r="DA8" s="644"/>
      <c r="DB8" s="644"/>
      <c r="DC8" s="644"/>
      <c r="DD8" s="650">
        <v>870</v>
      </c>
      <c r="DE8" s="642"/>
      <c r="DF8" s="642"/>
      <c r="DG8" s="642"/>
      <c r="DH8" s="642"/>
      <c r="DI8" s="642"/>
      <c r="DJ8" s="642"/>
      <c r="DK8" s="642"/>
      <c r="DL8" s="642"/>
      <c r="DM8" s="642"/>
      <c r="DN8" s="642"/>
      <c r="DO8" s="642"/>
      <c r="DP8" s="643"/>
      <c r="DQ8" s="650">
        <v>438052</v>
      </c>
      <c r="DR8" s="642"/>
      <c r="DS8" s="642"/>
      <c r="DT8" s="642"/>
      <c r="DU8" s="642"/>
      <c r="DV8" s="642"/>
      <c r="DW8" s="642"/>
      <c r="DX8" s="642"/>
      <c r="DY8" s="642"/>
      <c r="DZ8" s="642"/>
      <c r="EA8" s="642"/>
      <c r="EB8" s="642"/>
      <c r="EC8" s="651"/>
    </row>
    <row r="9" spans="2:143" ht="11.25" customHeight="1" x14ac:dyDescent="0.15">
      <c r="B9" s="638" t="s">
        <v>240</v>
      </c>
      <c r="C9" s="639"/>
      <c r="D9" s="639"/>
      <c r="E9" s="639"/>
      <c r="F9" s="639"/>
      <c r="G9" s="639"/>
      <c r="H9" s="639"/>
      <c r="I9" s="639"/>
      <c r="J9" s="639"/>
      <c r="K9" s="639"/>
      <c r="L9" s="639"/>
      <c r="M9" s="639"/>
      <c r="N9" s="639"/>
      <c r="O9" s="639"/>
      <c r="P9" s="639"/>
      <c r="Q9" s="640"/>
      <c r="R9" s="641">
        <v>470</v>
      </c>
      <c r="S9" s="642"/>
      <c r="T9" s="642"/>
      <c r="U9" s="642"/>
      <c r="V9" s="642"/>
      <c r="W9" s="642"/>
      <c r="X9" s="642"/>
      <c r="Y9" s="643"/>
      <c r="Z9" s="644">
        <v>0</v>
      </c>
      <c r="AA9" s="644"/>
      <c r="AB9" s="644"/>
      <c r="AC9" s="644"/>
      <c r="AD9" s="645">
        <v>470</v>
      </c>
      <c r="AE9" s="645"/>
      <c r="AF9" s="645"/>
      <c r="AG9" s="645"/>
      <c r="AH9" s="645"/>
      <c r="AI9" s="645"/>
      <c r="AJ9" s="645"/>
      <c r="AK9" s="645"/>
      <c r="AL9" s="646">
        <v>0</v>
      </c>
      <c r="AM9" s="647"/>
      <c r="AN9" s="647"/>
      <c r="AO9" s="648"/>
      <c r="AP9" s="638" t="s">
        <v>241</v>
      </c>
      <c r="AQ9" s="639"/>
      <c r="AR9" s="639"/>
      <c r="AS9" s="639"/>
      <c r="AT9" s="639"/>
      <c r="AU9" s="639"/>
      <c r="AV9" s="639"/>
      <c r="AW9" s="639"/>
      <c r="AX9" s="639"/>
      <c r="AY9" s="639"/>
      <c r="AZ9" s="639"/>
      <c r="BA9" s="639"/>
      <c r="BB9" s="639"/>
      <c r="BC9" s="639"/>
      <c r="BD9" s="639"/>
      <c r="BE9" s="639"/>
      <c r="BF9" s="640"/>
      <c r="BG9" s="641">
        <v>129134</v>
      </c>
      <c r="BH9" s="642"/>
      <c r="BI9" s="642"/>
      <c r="BJ9" s="642"/>
      <c r="BK9" s="642"/>
      <c r="BL9" s="642"/>
      <c r="BM9" s="642"/>
      <c r="BN9" s="643"/>
      <c r="BO9" s="644">
        <v>42.1</v>
      </c>
      <c r="BP9" s="644"/>
      <c r="BQ9" s="644"/>
      <c r="BR9" s="644"/>
      <c r="BS9" s="650" t="s">
        <v>128</v>
      </c>
      <c r="BT9" s="642"/>
      <c r="BU9" s="642"/>
      <c r="BV9" s="642"/>
      <c r="BW9" s="642"/>
      <c r="BX9" s="642"/>
      <c r="BY9" s="642"/>
      <c r="BZ9" s="642"/>
      <c r="CA9" s="642"/>
      <c r="CB9" s="651"/>
      <c r="CD9" s="656" t="s">
        <v>242</v>
      </c>
      <c r="CE9" s="657"/>
      <c r="CF9" s="657"/>
      <c r="CG9" s="657"/>
      <c r="CH9" s="657"/>
      <c r="CI9" s="657"/>
      <c r="CJ9" s="657"/>
      <c r="CK9" s="657"/>
      <c r="CL9" s="657"/>
      <c r="CM9" s="657"/>
      <c r="CN9" s="657"/>
      <c r="CO9" s="657"/>
      <c r="CP9" s="657"/>
      <c r="CQ9" s="658"/>
      <c r="CR9" s="641">
        <v>191395</v>
      </c>
      <c r="CS9" s="642"/>
      <c r="CT9" s="642"/>
      <c r="CU9" s="642"/>
      <c r="CV9" s="642"/>
      <c r="CW9" s="642"/>
      <c r="CX9" s="642"/>
      <c r="CY9" s="643"/>
      <c r="CZ9" s="644">
        <v>5.2</v>
      </c>
      <c r="DA9" s="644"/>
      <c r="DB9" s="644"/>
      <c r="DC9" s="644"/>
      <c r="DD9" s="650">
        <v>2940</v>
      </c>
      <c r="DE9" s="642"/>
      <c r="DF9" s="642"/>
      <c r="DG9" s="642"/>
      <c r="DH9" s="642"/>
      <c r="DI9" s="642"/>
      <c r="DJ9" s="642"/>
      <c r="DK9" s="642"/>
      <c r="DL9" s="642"/>
      <c r="DM9" s="642"/>
      <c r="DN9" s="642"/>
      <c r="DO9" s="642"/>
      <c r="DP9" s="643"/>
      <c r="DQ9" s="650">
        <v>156553</v>
      </c>
      <c r="DR9" s="642"/>
      <c r="DS9" s="642"/>
      <c r="DT9" s="642"/>
      <c r="DU9" s="642"/>
      <c r="DV9" s="642"/>
      <c r="DW9" s="642"/>
      <c r="DX9" s="642"/>
      <c r="DY9" s="642"/>
      <c r="DZ9" s="642"/>
      <c r="EA9" s="642"/>
      <c r="EB9" s="642"/>
      <c r="EC9" s="651"/>
    </row>
    <row r="10" spans="2:143" ht="11.25" customHeight="1" x14ac:dyDescent="0.15">
      <c r="B10" s="638" t="s">
        <v>243</v>
      </c>
      <c r="C10" s="639"/>
      <c r="D10" s="639"/>
      <c r="E10" s="639"/>
      <c r="F10" s="639"/>
      <c r="G10" s="639"/>
      <c r="H10" s="639"/>
      <c r="I10" s="639"/>
      <c r="J10" s="639"/>
      <c r="K10" s="639"/>
      <c r="L10" s="639"/>
      <c r="M10" s="639"/>
      <c r="N10" s="639"/>
      <c r="O10" s="639"/>
      <c r="P10" s="639"/>
      <c r="Q10" s="640"/>
      <c r="R10" s="641" t="s">
        <v>128</v>
      </c>
      <c r="S10" s="642"/>
      <c r="T10" s="642"/>
      <c r="U10" s="642"/>
      <c r="V10" s="642"/>
      <c r="W10" s="642"/>
      <c r="X10" s="642"/>
      <c r="Y10" s="643"/>
      <c r="Z10" s="644" t="s">
        <v>128</v>
      </c>
      <c r="AA10" s="644"/>
      <c r="AB10" s="644"/>
      <c r="AC10" s="644"/>
      <c r="AD10" s="645" t="s">
        <v>128</v>
      </c>
      <c r="AE10" s="645"/>
      <c r="AF10" s="645"/>
      <c r="AG10" s="645"/>
      <c r="AH10" s="645"/>
      <c r="AI10" s="645"/>
      <c r="AJ10" s="645"/>
      <c r="AK10" s="645"/>
      <c r="AL10" s="646" t="s">
        <v>128</v>
      </c>
      <c r="AM10" s="647"/>
      <c r="AN10" s="647"/>
      <c r="AO10" s="648"/>
      <c r="AP10" s="638" t="s">
        <v>244</v>
      </c>
      <c r="AQ10" s="639"/>
      <c r="AR10" s="639"/>
      <c r="AS10" s="639"/>
      <c r="AT10" s="639"/>
      <c r="AU10" s="639"/>
      <c r="AV10" s="639"/>
      <c r="AW10" s="639"/>
      <c r="AX10" s="639"/>
      <c r="AY10" s="639"/>
      <c r="AZ10" s="639"/>
      <c r="BA10" s="639"/>
      <c r="BB10" s="639"/>
      <c r="BC10" s="639"/>
      <c r="BD10" s="639"/>
      <c r="BE10" s="639"/>
      <c r="BF10" s="640"/>
      <c r="BG10" s="641">
        <v>8641</v>
      </c>
      <c r="BH10" s="642"/>
      <c r="BI10" s="642"/>
      <c r="BJ10" s="642"/>
      <c r="BK10" s="642"/>
      <c r="BL10" s="642"/>
      <c r="BM10" s="642"/>
      <c r="BN10" s="643"/>
      <c r="BO10" s="644">
        <v>2.8</v>
      </c>
      <c r="BP10" s="644"/>
      <c r="BQ10" s="644"/>
      <c r="BR10" s="644"/>
      <c r="BS10" s="650">
        <v>1358</v>
      </c>
      <c r="BT10" s="642"/>
      <c r="BU10" s="642"/>
      <c r="BV10" s="642"/>
      <c r="BW10" s="642"/>
      <c r="BX10" s="642"/>
      <c r="BY10" s="642"/>
      <c r="BZ10" s="642"/>
      <c r="CA10" s="642"/>
      <c r="CB10" s="651"/>
      <c r="CD10" s="656" t="s">
        <v>245</v>
      </c>
      <c r="CE10" s="657"/>
      <c r="CF10" s="657"/>
      <c r="CG10" s="657"/>
      <c r="CH10" s="657"/>
      <c r="CI10" s="657"/>
      <c r="CJ10" s="657"/>
      <c r="CK10" s="657"/>
      <c r="CL10" s="657"/>
      <c r="CM10" s="657"/>
      <c r="CN10" s="657"/>
      <c r="CO10" s="657"/>
      <c r="CP10" s="657"/>
      <c r="CQ10" s="658"/>
      <c r="CR10" s="641" t="s">
        <v>246</v>
      </c>
      <c r="CS10" s="642"/>
      <c r="CT10" s="642"/>
      <c r="CU10" s="642"/>
      <c r="CV10" s="642"/>
      <c r="CW10" s="642"/>
      <c r="CX10" s="642"/>
      <c r="CY10" s="643"/>
      <c r="CZ10" s="644" t="s">
        <v>128</v>
      </c>
      <c r="DA10" s="644"/>
      <c r="DB10" s="644"/>
      <c r="DC10" s="644"/>
      <c r="DD10" s="650" t="s">
        <v>128</v>
      </c>
      <c r="DE10" s="642"/>
      <c r="DF10" s="642"/>
      <c r="DG10" s="642"/>
      <c r="DH10" s="642"/>
      <c r="DI10" s="642"/>
      <c r="DJ10" s="642"/>
      <c r="DK10" s="642"/>
      <c r="DL10" s="642"/>
      <c r="DM10" s="642"/>
      <c r="DN10" s="642"/>
      <c r="DO10" s="642"/>
      <c r="DP10" s="643"/>
      <c r="DQ10" s="650" t="s">
        <v>128</v>
      </c>
      <c r="DR10" s="642"/>
      <c r="DS10" s="642"/>
      <c r="DT10" s="642"/>
      <c r="DU10" s="642"/>
      <c r="DV10" s="642"/>
      <c r="DW10" s="642"/>
      <c r="DX10" s="642"/>
      <c r="DY10" s="642"/>
      <c r="DZ10" s="642"/>
      <c r="EA10" s="642"/>
      <c r="EB10" s="642"/>
      <c r="EC10" s="651"/>
    </row>
    <row r="11" spans="2:143" ht="11.25" customHeight="1" x14ac:dyDescent="0.15">
      <c r="B11" s="638" t="s">
        <v>247</v>
      </c>
      <c r="C11" s="639"/>
      <c r="D11" s="639"/>
      <c r="E11" s="639"/>
      <c r="F11" s="639"/>
      <c r="G11" s="639"/>
      <c r="H11" s="639"/>
      <c r="I11" s="639"/>
      <c r="J11" s="639"/>
      <c r="K11" s="639"/>
      <c r="L11" s="639"/>
      <c r="M11" s="639"/>
      <c r="N11" s="639"/>
      <c r="O11" s="639"/>
      <c r="P11" s="639"/>
      <c r="Q11" s="640"/>
      <c r="R11" s="641" t="s">
        <v>128</v>
      </c>
      <c r="S11" s="642"/>
      <c r="T11" s="642"/>
      <c r="U11" s="642"/>
      <c r="V11" s="642"/>
      <c r="W11" s="642"/>
      <c r="X11" s="642"/>
      <c r="Y11" s="643"/>
      <c r="Z11" s="644" t="s">
        <v>246</v>
      </c>
      <c r="AA11" s="644"/>
      <c r="AB11" s="644"/>
      <c r="AC11" s="644"/>
      <c r="AD11" s="645" t="s">
        <v>246</v>
      </c>
      <c r="AE11" s="645"/>
      <c r="AF11" s="645"/>
      <c r="AG11" s="645"/>
      <c r="AH11" s="645"/>
      <c r="AI11" s="645"/>
      <c r="AJ11" s="645"/>
      <c r="AK11" s="645"/>
      <c r="AL11" s="646" t="s">
        <v>128</v>
      </c>
      <c r="AM11" s="647"/>
      <c r="AN11" s="647"/>
      <c r="AO11" s="648"/>
      <c r="AP11" s="638" t="s">
        <v>248</v>
      </c>
      <c r="AQ11" s="639"/>
      <c r="AR11" s="639"/>
      <c r="AS11" s="639"/>
      <c r="AT11" s="639"/>
      <c r="AU11" s="639"/>
      <c r="AV11" s="639"/>
      <c r="AW11" s="639"/>
      <c r="AX11" s="639"/>
      <c r="AY11" s="639"/>
      <c r="AZ11" s="639"/>
      <c r="BA11" s="639"/>
      <c r="BB11" s="639"/>
      <c r="BC11" s="639"/>
      <c r="BD11" s="639"/>
      <c r="BE11" s="639"/>
      <c r="BF11" s="640"/>
      <c r="BG11" s="641">
        <v>9752</v>
      </c>
      <c r="BH11" s="642"/>
      <c r="BI11" s="642"/>
      <c r="BJ11" s="642"/>
      <c r="BK11" s="642"/>
      <c r="BL11" s="642"/>
      <c r="BM11" s="642"/>
      <c r="BN11" s="643"/>
      <c r="BO11" s="644">
        <v>3.2</v>
      </c>
      <c r="BP11" s="644"/>
      <c r="BQ11" s="644"/>
      <c r="BR11" s="644"/>
      <c r="BS11" s="650">
        <v>1935</v>
      </c>
      <c r="BT11" s="642"/>
      <c r="BU11" s="642"/>
      <c r="BV11" s="642"/>
      <c r="BW11" s="642"/>
      <c r="BX11" s="642"/>
      <c r="BY11" s="642"/>
      <c r="BZ11" s="642"/>
      <c r="CA11" s="642"/>
      <c r="CB11" s="651"/>
      <c r="CD11" s="656" t="s">
        <v>249</v>
      </c>
      <c r="CE11" s="657"/>
      <c r="CF11" s="657"/>
      <c r="CG11" s="657"/>
      <c r="CH11" s="657"/>
      <c r="CI11" s="657"/>
      <c r="CJ11" s="657"/>
      <c r="CK11" s="657"/>
      <c r="CL11" s="657"/>
      <c r="CM11" s="657"/>
      <c r="CN11" s="657"/>
      <c r="CO11" s="657"/>
      <c r="CP11" s="657"/>
      <c r="CQ11" s="658"/>
      <c r="CR11" s="641">
        <v>596820</v>
      </c>
      <c r="CS11" s="642"/>
      <c r="CT11" s="642"/>
      <c r="CU11" s="642"/>
      <c r="CV11" s="642"/>
      <c r="CW11" s="642"/>
      <c r="CX11" s="642"/>
      <c r="CY11" s="643"/>
      <c r="CZ11" s="644">
        <v>16.3</v>
      </c>
      <c r="DA11" s="644"/>
      <c r="DB11" s="644"/>
      <c r="DC11" s="644"/>
      <c r="DD11" s="650">
        <v>218663</v>
      </c>
      <c r="DE11" s="642"/>
      <c r="DF11" s="642"/>
      <c r="DG11" s="642"/>
      <c r="DH11" s="642"/>
      <c r="DI11" s="642"/>
      <c r="DJ11" s="642"/>
      <c r="DK11" s="642"/>
      <c r="DL11" s="642"/>
      <c r="DM11" s="642"/>
      <c r="DN11" s="642"/>
      <c r="DO11" s="642"/>
      <c r="DP11" s="643"/>
      <c r="DQ11" s="650">
        <v>226883</v>
      </c>
      <c r="DR11" s="642"/>
      <c r="DS11" s="642"/>
      <c r="DT11" s="642"/>
      <c r="DU11" s="642"/>
      <c r="DV11" s="642"/>
      <c r="DW11" s="642"/>
      <c r="DX11" s="642"/>
      <c r="DY11" s="642"/>
      <c r="DZ11" s="642"/>
      <c r="EA11" s="642"/>
      <c r="EB11" s="642"/>
      <c r="EC11" s="651"/>
    </row>
    <row r="12" spans="2:143" ht="11.25" customHeight="1" x14ac:dyDescent="0.15">
      <c r="B12" s="638" t="s">
        <v>250</v>
      </c>
      <c r="C12" s="639"/>
      <c r="D12" s="639"/>
      <c r="E12" s="639"/>
      <c r="F12" s="639"/>
      <c r="G12" s="639"/>
      <c r="H12" s="639"/>
      <c r="I12" s="639"/>
      <c r="J12" s="639"/>
      <c r="K12" s="639"/>
      <c r="L12" s="639"/>
      <c r="M12" s="639"/>
      <c r="N12" s="639"/>
      <c r="O12" s="639"/>
      <c r="P12" s="639"/>
      <c r="Q12" s="640"/>
      <c r="R12" s="641">
        <v>60108</v>
      </c>
      <c r="S12" s="642"/>
      <c r="T12" s="642"/>
      <c r="U12" s="642"/>
      <c r="V12" s="642"/>
      <c r="W12" s="642"/>
      <c r="X12" s="642"/>
      <c r="Y12" s="643"/>
      <c r="Z12" s="644">
        <v>1.6</v>
      </c>
      <c r="AA12" s="644"/>
      <c r="AB12" s="644"/>
      <c r="AC12" s="644"/>
      <c r="AD12" s="645">
        <v>60108</v>
      </c>
      <c r="AE12" s="645"/>
      <c r="AF12" s="645"/>
      <c r="AG12" s="645"/>
      <c r="AH12" s="645"/>
      <c r="AI12" s="645"/>
      <c r="AJ12" s="645"/>
      <c r="AK12" s="645"/>
      <c r="AL12" s="646">
        <v>3.1</v>
      </c>
      <c r="AM12" s="647"/>
      <c r="AN12" s="647"/>
      <c r="AO12" s="648"/>
      <c r="AP12" s="638" t="s">
        <v>251</v>
      </c>
      <c r="AQ12" s="639"/>
      <c r="AR12" s="639"/>
      <c r="AS12" s="639"/>
      <c r="AT12" s="639"/>
      <c r="AU12" s="639"/>
      <c r="AV12" s="639"/>
      <c r="AW12" s="639"/>
      <c r="AX12" s="639"/>
      <c r="AY12" s="639"/>
      <c r="AZ12" s="639"/>
      <c r="BA12" s="639"/>
      <c r="BB12" s="639"/>
      <c r="BC12" s="639"/>
      <c r="BD12" s="639"/>
      <c r="BE12" s="639"/>
      <c r="BF12" s="640"/>
      <c r="BG12" s="641">
        <v>123736</v>
      </c>
      <c r="BH12" s="642"/>
      <c r="BI12" s="642"/>
      <c r="BJ12" s="642"/>
      <c r="BK12" s="642"/>
      <c r="BL12" s="642"/>
      <c r="BM12" s="642"/>
      <c r="BN12" s="643"/>
      <c r="BO12" s="644">
        <v>40.4</v>
      </c>
      <c r="BP12" s="644"/>
      <c r="BQ12" s="644"/>
      <c r="BR12" s="644"/>
      <c r="BS12" s="650" t="s">
        <v>128</v>
      </c>
      <c r="BT12" s="642"/>
      <c r="BU12" s="642"/>
      <c r="BV12" s="642"/>
      <c r="BW12" s="642"/>
      <c r="BX12" s="642"/>
      <c r="BY12" s="642"/>
      <c r="BZ12" s="642"/>
      <c r="CA12" s="642"/>
      <c r="CB12" s="651"/>
      <c r="CD12" s="656" t="s">
        <v>252</v>
      </c>
      <c r="CE12" s="657"/>
      <c r="CF12" s="657"/>
      <c r="CG12" s="657"/>
      <c r="CH12" s="657"/>
      <c r="CI12" s="657"/>
      <c r="CJ12" s="657"/>
      <c r="CK12" s="657"/>
      <c r="CL12" s="657"/>
      <c r="CM12" s="657"/>
      <c r="CN12" s="657"/>
      <c r="CO12" s="657"/>
      <c r="CP12" s="657"/>
      <c r="CQ12" s="658"/>
      <c r="CR12" s="641">
        <v>49490</v>
      </c>
      <c r="CS12" s="642"/>
      <c r="CT12" s="642"/>
      <c r="CU12" s="642"/>
      <c r="CV12" s="642"/>
      <c r="CW12" s="642"/>
      <c r="CX12" s="642"/>
      <c r="CY12" s="643"/>
      <c r="CZ12" s="644">
        <v>1.3</v>
      </c>
      <c r="DA12" s="644"/>
      <c r="DB12" s="644"/>
      <c r="DC12" s="644"/>
      <c r="DD12" s="650">
        <v>8753</v>
      </c>
      <c r="DE12" s="642"/>
      <c r="DF12" s="642"/>
      <c r="DG12" s="642"/>
      <c r="DH12" s="642"/>
      <c r="DI12" s="642"/>
      <c r="DJ12" s="642"/>
      <c r="DK12" s="642"/>
      <c r="DL12" s="642"/>
      <c r="DM12" s="642"/>
      <c r="DN12" s="642"/>
      <c r="DO12" s="642"/>
      <c r="DP12" s="643"/>
      <c r="DQ12" s="650">
        <v>24991</v>
      </c>
      <c r="DR12" s="642"/>
      <c r="DS12" s="642"/>
      <c r="DT12" s="642"/>
      <c r="DU12" s="642"/>
      <c r="DV12" s="642"/>
      <c r="DW12" s="642"/>
      <c r="DX12" s="642"/>
      <c r="DY12" s="642"/>
      <c r="DZ12" s="642"/>
      <c r="EA12" s="642"/>
      <c r="EB12" s="642"/>
      <c r="EC12" s="651"/>
    </row>
    <row r="13" spans="2:143" ht="11.25" customHeight="1" x14ac:dyDescent="0.15">
      <c r="B13" s="638" t="s">
        <v>253</v>
      </c>
      <c r="C13" s="639"/>
      <c r="D13" s="639"/>
      <c r="E13" s="639"/>
      <c r="F13" s="639"/>
      <c r="G13" s="639"/>
      <c r="H13" s="639"/>
      <c r="I13" s="639"/>
      <c r="J13" s="639"/>
      <c r="K13" s="639"/>
      <c r="L13" s="639"/>
      <c r="M13" s="639"/>
      <c r="N13" s="639"/>
      <c r="O13" s="639"/>
      <c r="P13" s="639"/>
      <c r="Q13" s="640"/>
      <c r="R13" s="641" t="s">
        <v>128</v>
      </c>
      <c r="S13" s="642"/>
      <c r="T13" s="642"/>
      <c r="U13" s="642"/>
      <c r="V13" s="642"/>
      <c r="W13" s="642"/>
      <c r="X13" s="642"/>
      <c r="Y13" s="643"/>
      <c r="Z13" s="644" t="s">
        <v>246</v>
      </c>
      <c r="AA13" s="644"/>
      <c r="AB13" s="644"/>
      <c r="AC13" s="644"/>
      <c r="AD13" s="645" t="s">
        <v>128</v>
      </c>
      <c r="AE13" s="645"/>
      <c r="AF13" s="645"/>
      <c r="AG13" s="645"/>
      <c r="AH13" s="645"/>
      <c r="AI13" s="645"/>
      <c r="AJ13" s="645"/>
      <c r="AK13" s="645"/>
      <c r="AL13" s="646" t="s">
        <v>246</v>
      </c>
      <c r="AM13" s="647"/>
      <c r="AN13" s="647"/>
      <c r="AO13" s="648"/>
      <c r="AP13" s="638" t="s">
        <v>254</v>
      </c>
      <c r="AQ13" s="639"/>
      <c r="AR13" s="639"/>
      <c r="AS13" s="639"/>
      <c r="AT13" s="639"/>
      <c r="AU13" s="639"/>
      <c r="AV13" s="639"/>
      <c r="AW13" s="639"/>
      <c r="AX13" s="639"/>
      <c r="AY13" s="639"/>
      <c r="AZ13" s="639"/>
      <c r="BA13" s="639"/>
      <c r="BB13" s="639"/>
      <c r="BC13" s="639"/>
      <c r="BD13" s="639"/>
      <c r="BE13" s="639"/>
      <c r="BF13" s="640"/>
      <c r="BG13" s="641">
        <v>123655</v>
      </c>
      <c r="BH13" s="642"/>
      <c r="BI13" s="642"/>
      <c r="BJ13" s="642"/>
      <c r="BK13" s="642"/>
      <c r="BL13" s="642"/>
      <c r="BM13" s="642"/>
      <c r="BN13" s="643"/>
      <c r="BO13" s="644">
        <v>40.299999999999997</v>
      </c>
      <c r="BP13" s="644"/>
      <c r="BQ13" s="644"/>
      <c r="BR13" s="644"/>
      <c r="BS13" s="650" t="s">
        <v>246</v>
      </c>
      <c r="BT13" s="642"/>
      <c r="BU13" s="642"/>
      <c r="BV13" s="642"/>
      <c r="BW13" s="642"/>
      <c r="BX13" s="642"/>
      <c r="BY13" s="642"/>
      <c r="BZ13" s="642"/>
      <c r="CA13" s="642"/>
      <c r="CB13" s="651"/>
      <c r="CD13" s="656" t="s">
        <v>255</v>
      </c>
      <c r="CE13" s="657"/>
      <c r="CF13" s="657"/>
      <c r="CG13" s="657"/>
      <c r="CH13" s="657"/>
      <c r="CI13" s="657"/>
      <c r="CJ13" s="657"/>
      <c r="CK13" s="657"/>
      <c r="CL13" s="657"/>
      <c r="CM13" s="657"/>
      <c r="CN13" s="657"/>
      <c r="CO13" s="657"/>
      <c r="CP13" s="657"/>
      <c r="CQ13" s="658"/>
      <c r="CR13" s="641">
        <v>671851</v>
      </c>
      <c r="CS13" s="642"/>
      <c r="CT13" s="642"/>
      <c r="CU13" s="642"/>
      <c r="CV13" s="642"/>
      <c r="CW13" s="642"/>
      <c r="CX13" s="642"/>
      <c r="CY13" s="643"/>
      <c r="CZ13" s="644">
        <v>18.3</v>
      </c>
      <c r="DA13" s="644"/>
      <c r="DB13" s="644"/>
      <c r="DC13" s="644"/>
      <c r="DD13" s="650">
        <v>434998</v>
      </c>
      <c r="DE13" s="642"/>
      <c r="DF13" s="642"/>
      <c r="DG13" s="642"/>
      <c r="DH13" s="642"/>
      <c r="DI13" s="642"/>
      <c r="DJ13" s="642"/>
      <c r="DK13" s="642"/>
      <c r="DL13" s="642"/>
      <c r="DM13" s="642"/>
      <c r="DN13" s="642"/>
      <c r="DO13" s="642"/>
      <c r="DP13" s="643"/>
      <c r="DQ13" s="650">
        <v>266167</v>
      </c>
      <c r="DR13" s="642"/>
      <c r="DS13" s="642"/>
      <c r="DT13" s="642"/>
      <c r="DU13" s="642"/>
      <c r="DV13" s="642"/>
      <c r="DW13" s="642"/>
      <c r="DX13" s="642"/>
      <c r="DY13" s="642"/>
      <c r="DZ13" s="642"/>
      <c r="EA13" s="642"/>
      <c r="EB13" s="642"/>
      <c r="EC13" s="651"/>
    </row>
    <row r="14" spans="2:143" ht="11.25" customHeight="1" x14ac:dyDescent="0.15">
      <c r="B14" s="638" t="s">
        <v>256</v>
      </c>
      <c r="C14" s="639"/>
      <c r="D14" s="639"/>
      <c r="E14" s="639"/>
      <c r="F14" s="639"/>
      <c r="G14" s="639"/>
      <c r="H14" s="639"/>
      <c r="I14" s="639"/>
      <c r="J14" s="639"/>
      <c r="K14" s="639"/>
      <c r="L14" s="639"/>
      <c r="M14" s="639"/>
      <c r="N14" s="639"/>
      <c r="O14" s="639"/>
      <c r="P14" s="639"/>
      <c r="Q14" s="640"/>
      <c r="R14" s="641" t="s">
        <v>128</v>
      </c>
      <c r="S14" s="642"/>
      <c r="T14" s="642"/>
      <c r="U14" s="642"/>
      <c r="V14" s="642"/>
      <c r="W14" s="642"/>
      <c r="X14" s="642"/>
      <c r="Y14" s="643"/>
      <c r="Z14" s="644" t="s">
        <v>128</v>
      </c>
      <c r="AA14" s="644"/>
      <c r="AB14" s="644"/>
      <c r="AC14" s="644"/>
      <c r="AD14" s="645" t="s">
        <v>128</v>
      </c>
      <c r="AE14" s="645"/>
      <c r="AF14" s="645"/>
      <c r="AG14" s="645"/>
      <c r="AH14" s="645"/>
      <c r="AI14" s="645"/>
      <c r="AJ14" s="645"/>
      <c r="AK14" s="645"/>
      <c r="AL14" s="646" t="s">
        <v>128</v>
      </c>
      <c r="AM14" s="647"/>
      <c r="AN14" s="647"/>
      <c r="AO14" s="648"/>
      <c r="AP14" s="638" t="s">
        <v>257</v>
      </c>
      <c r="AQ14" s="639"/>
      <c r="AR14" s="639"/>
      <c r="AS14" s="639"/>
      <c r="AT14" s="639"/>
      <c r="AU14" s="639"/>
      <c r="AV14" s="639"/>
      <c r="AW14" s="639"/>
      <c r="AX14" s="639"/>
      <c r="AY14" s="639"/>
      <c r="AZ14" s="639"/>
      <c r="BA14" s="639"/>
      <c r="BB14" s="639"/>
      <c r="BC14" s="639"/>
      <c r="BD14" s="639"/>
      <c r="BE14" s="639"/>
      <c r="BF14" s="640"/>
      <c r="BG14" s="641">
        <v>10783</v>
      </c>
      <c r="BH14" s="642"/>
      <c r="BI14" s="642"/>
      <c r="BJ14" s="642"/>
      <c r="BK14" s="642"/>
      <c r="BL14" s="642"/>
      <c r="BM14" s="642"/>
      <c r="BN14" s="643"/>
      <c r="BO14" s="644">
        <v>3.5</v>
      </c>
      <c r="BP14" s="644"/>
      <c r="BQ14" s="644"/>
      <c r="BR14" s="644"/>
      <c r="BS14" s="650" t="s">
        <v>246</v>
      </c>
      <c r="BT14" s="642"/>
      <c r="BU14" s="642"/>
      <c r="BV14" s="642"/>
      <c r="BW14" s="642"/>
      <c r="BX14" s="642"/>
      <c r="BY14" s="642"/>
      <c r="BZ14" s="642"/>
      <c r="CA14" s="642"/>
      <c r="CB14" s="651"/>
      <c r="CD14" s="656" t="s">
        <v>258</v>
      </c>
      <c r="CE14" s="657"/>
      <c r="CF14" s="657"/>
      <c r="CG14" s="657"/>
      <c r="CH14" s="657"/>
      <c r="CI14" s="657"/>
      <c r="CJ14" s="657"/>
      <c r="CK14" s="657"/>
      <c r="CL14" s="657"/>
      <c r="CM14" s="657"/>
      <c r="CN14" s="657"/>
      <c r="CO14" s="657"/>
      <c r="CP14" s="657"/>
      <c r="CQ14" s="658"/>
      <c r="CR14" s="641">
        <v>106940</v>
      </c>
      <c r="CS14" s="642"/>
      <c r="CT14" s="642"/>
      <c r="CU14" s="642"/>
      <c r="CV14" s="642"/>
      <c r="CW14" s="642"/>
      <c r="CX14" s="642"/>
      <c r="CY14" s="643"/>
      <c r="CZ14" s="644">
        <v>2.9</v>
      </c>
      <c r="DA14" s="644"/>
      <c r="DB14" s="644"/>
      <c r="DC14" s="644"/>
      <c r="DD14" s="650">
        <v>4061</v>
      </c>
      <c r="DE14" s="642"/>
      <c r="DF14" s="642"/>
      <c r="DG14" s="642"/>
      <c r="DH14" s="642"/>
      <c r="DI14" s="642"/>
      <c r="DJ14" s="642"/>
      <c r="DK14" s="642"/>
      <c r="DL14" s="642"/>
      <c r="DM14" s="642"/>
      <c r="DN14" s="642"/>
      <c r="DO14" s="642"/>
      <c r="DP14" s="643"/>
      <c r="DQ14" s="650">
        <v>105246</v>
      </c>
      <c r="DR14" s="642"/>
      <c r="DS14" s="642"/>
      <c r="DT14" s="642"/>
      <c r="DU14" s="642"/>
      <c r="DV14" s="642"/>
      <c r="DW14" s="642"/>
      <c r="DX14" s="642"/>
      <c r="DY14" s="642"/>
      <c r="DZ14" s="642"/>
      <c r="EA14" s="642"/>
      <c r="EB14" s="642"/>
      <c r="EC14" s="651"/>
    </row>
    <row r="15" spans="2:143" ht="11.25" customHeight="1" x14ac:dyDescent="0.15">
      <c r="B15" s="638" t="s">
        <v>259</v>
      </c>
      <c r="C15" s="639"/>
      <c r="D15" s="639"/>
      <c r="E15" s="639"/>
      <c r="F15" s="639"/>
      <c r="G15" s="639"/>
      <c r="H15" s="639"/>
      <c r="I15" s="639"/>
      <c r="J15" s="639"/>
      <c r="K15" s="639"/>
      <c r="L15" s="639"/>
      <c r="M15" s="639"/>
      <c r="N15" s="639"/>
      <c r="O15" s="639"/>
      <c r="P15" s="639"/>
      <c r="Q15" s="640"/>
      <c r="R15" s="641">
        <v>10157</v>
      </c>
      <c r="S15" s="642"/>
      <c r="T15" s="642"/>
      <c r="U15" s="642"/>
      <c r="V15" s="642"/>
      <c r="W15" s="642"/>
      <c r="X15" s="642"/>
      <c r="Y15" s="643"/>
      <c r="Z15" s="644">
        <v>0.3</v>
      </c>
      <c r="AA15" s="644"/>
      <c r="AB15" s="644"/>
      <c r="AC15" s="644"/>
      <c r="AD15" s="645">
        <v>10157</v>
      </c>
      <c r="AE15" s="645"/>
      <c r="AF15" s="645"/>
      <c r="AG15" s="645"/>
      <c r="AH15" s="645"/>
      <c r="AI15" s="645"/>
      <c r="AJ15" s="645"/>
      <c r="AK15" s="645"/>
      <c r="AL15" s="646">
        <v>0.5</v>
      </c>
      <c r="AM15" s="647"/>
      <c r="AN15" s="647"/>
      <c r="AO15" s="648"/>
      <c r="AP15" s="638" t="s">
        <v>260</v>
      </c>
      <c r="AQ15" s="639"/>
      <c r="AR15" s="639"/>
      <c r="AS15" s="639"/>
      <c r="AT15" s="639"/>
      <c r="AU15" s="639"/>
      <c r="AV15" s="639"/>
      <c r="AW15" s="639"/>
      <c r="AX15" s="639"/>
      <c r="AY15" s="639"/>
      <c r="AZ15" s="639"/>
      <c r="BA15" s="639"/>
      <c r="BB15" s="639"/>
      <c r="BC15" s="639"/>
      <c r="BD15" s="639"/>
      <c r="BE15" s="639"/>
      <c r="BF15" s="640"/>
      <c r="BG15" s="641">
        <v>14936</v>
      </c>
      <c r="BH15" s="642"/>
      <c r="BI15" s="642"/>
      <c r="BJ15" s="642"/>
      <c r="BK15" s="642"/>
      <c r="BL15" s="642"/>
      <c r="BM15" s="642"/>
      <c r="BN15" s="643"/>
      <c r="BO15" s="644">
        <v>4.9000000000000004</v>
      </c>
      <c r="BP15" s="644"/>
      <c r="BQ15" s="644"/>
      <c r="BR15" s="644"/>
      <c r="BS15" s="650" t="s">
        <v>128</v>
      </c>
      <c r="BT15" s="642"/>
      <c r="BU15" s="642"/>
      <c r="BV15" s="642"/>
      <c r="BW15" s="642"/>
      <c r="BX15" s="642"/>
      <c r="BY15" s="642"/>
      <c r="BZ15" s="642"/>
      <c r="CA15" s="642"/>
      <c r="CB15" s="651"/>
      <c r="CD15" s="656" t="s">
        <v>261</v>
      </c>
      <c r="CE15" s="657"/>
      <c r="CF15" s="657"/>
      <c r="CG15" s="657"/>
      <c r="CH15" s="657"/>
      <c r="CI15" s="657"/>
      <c r="CJ15" s="657"/>
      <c r="CK15" s="657"/>
      <c r="CL15" s="657"/>
      <c r="CM15" s="657"/>
      <c r="CN15" s="657"/>
      <c r="CO15" s="657"/>
      <c r="CP15" s="657"/>
      <c r="CQ15" s="658"/>
      <c r="CR15" s="641">
        <v>196292</v>
      </c>
      <c r="CS15" s="642"/>
      <c r="CT15" s="642"/>
      <c r="CU15" s="642"/>
      <c r="CV15" s="642"/>
      <c r="CW15" s="642"/>
      <c r="CX15" s="642"/>
      <c r="CY15" s="643"/>
      <c r="CZ15" s="644">
        <v>5.3</v>
      </c>
      <c r="DA15" s="644"/>
      <c r="DB15" s="644"/>
      <c r="DC15" s="644"/>
      <c r="DD15" s="650">
        <v>8532</v>
      </c>
      <c r="DE15" s="642"/>
      <c r="DF15" s="642"/>
      <c r="DG15" s="642"/>
      <c r="DH15" s="642"/>
      <c r="DI15" s="642"/>
      <c r="DJ15" s="642"/>
      <c r="DK15" s="642"/>
      <c r="DL15" s="642"/>
      <c r="DM15" s="642"/>
      <c r="DN15" s="642"/>
      <c r="DO15" s="642"/>
      <c r="DP15" s="643"/>
      <c r="DQ15" s="650">
        <v>176298</v>
      </c>
      <c r="DR15" s="642"/>
      <c r="DS15" s="642"/>
      <c r="DT15" s="642"/>
      <c r="DU15" s="642"/>
      <c r="DV15" s="642"/>
      <c r="DW15" s="642"/>
      <c r="DX15" s="642"/>
      <c r="DY15" s="642"/>
      <c r="DZ15" s="642"/>
      <c r="EA15" s="642"/>
      <c r="EB15" s="642"/>
      <c r="EC15" s="651"/>
    </row>
    <row r="16" spans="2:143" ht="11.25" customHeight="1" x14ac:dyDescent="0.15">
      <c r="B16" s="638" t="s">
        <v>262</v>
      </c>
      <c r="C16" s="639"/>
      <c r="D16" s="639"/>
      <c r="E16" s="639"/>
      <c r="F16" s="639"/>
      <c r="G16" s="639"/>
      <c r="H16" s="639"/>
      <c r="I16" s="639"/>
      <c r="J16" s="639"/>
      <c r="K16" s="639"/>
      <c r="L16" s="639"/>
      <c r="M16" s="639"/>
      <c r="N16" s="639"/>
      <c r="O16" s="639"/>
      <c r="P16" s="639"/>
      <c r="Q16" s="640"/>
      <c r="R16" s="641" t="s">
        <v>246</v>
      </c>
      <c r="S16" s="642"/>
      <c r="T16" s="642"/>
      <c r="U16" s="642"/>
      <c r="V16" s="642"/>
      <c r="W16" s="642"/>
      <c r="X16" s="642"/>
      <c r="Y16" s="643"/>
      <c r="Z16" s="644" t="s">
        <v>128</v>
      </c>
      <c r="AA16" s="644"/>
      <c r="AB16" s="644"/>
      <c r="AC16" s="644"/>
      <c r="AD16" s="645" t="s">
        <v>246</v>
      </c>
      <c r="AE16" s="645"/>
      <c r="AF16" s="645"/>
      <c r="AG16" s="645"/>
      <c r="AH16" s="645"/>
      <c r="AI16" s="645"/>
      <c r="AJ16" s="645"/>
      <c r="AK16" s="645"/>
      <c r="AL16" s="646" t="s">
        <v>128</v>
      </c>
      <c r="AM16" s="647"/>
      <c r="AN16" s="647"/>
      <c r="AO16" s="648"/>
      <c r="AP16" s="638" t="s">
        <v>263</v>
      </c>
      <c r="AQ16" s="639"/>
      <c r="AR16" s="639"/>
      <c r="AS16" s="639"/>
      <c r="AT16" s="639"/>
      <c r="AU16" s="639"/>
      <c r="AV16" s="639"/>
      <c r="AW16" s="639"/>
      <c r="AX16" s="639"/>
      <c r="AY16" s="639"/>
      <c r="AZ16" s="639"/>
      <c r="BA16" s="639"/>
      <c r="BB16" s="639"/>
      <c r="BC16" s="639"/>
      <c r="BD16" s="639"/>
      <c r="BE16" s="639"/>
      <c r="BF16" s="640"/>
      <c r="BG16" s="641" t="s">
        <v>128</v>
      </c>
      <c r="BH16" s="642"/>
      <c r="BI16" s="642"/>
      <c r="BJ16" s="642"/>
      <c r="BK16" s="642"/>
      <c r="BL16" s="642"/>
      <c r="BM16" s="642"/>
      <c r="BN16" s="643"/>
      <c r="BO16" s="644" t="s">
        <v>128</v>
      </c>
      <c r="BP16" s="644"/>
      <c r="BQ16" s="644"/>
      <c r="BR16" s="644"/>
      <c r="BS16" s="650" t="s">
        <v>128</v>
      </c>
      <c r="BT16" s="642"/>
      <c r="BU16" s="642"/>
      <c r="BV16" s="642"/>
      <c r="BW16" s="642"/>
      <c r="BX16" s="642"/>
      <c r="BY16" s="642"/>
      <c r="BZ16" s="642"/>
      <c r="CA16" s="642"/>
      <c r="CB16" s="651"/>
      <c r="CD16" s="656" t="s">
        <v>264</v>
      </c>
      <c r="CE16" s="657"/>
      <c r="CF16" s="657"/>
      <c r="CG16" s="657"/>
      <c r="CH16" s="657"/>
      <c r="CI16" s="657"/>
      <c r="CJ16" s="657"/>
      <c r="CK16" s="657"/>
      <c r="CL16" s="657"/>
      <c r="CM16" s="657"/>
      <c r="CN16" s="657"/>
      <c r="CO16" s="657"/>
      <c r="CP16" s="657"/>
      <c r="CQ16" s="658"/>
      <c r="CR16" s="641" t="s">
        <v>128</v>
      </c>
      <c r="CS16" s="642"/>
      <c r="CT16" s="642"/>
      <c r="CU16" s="642"/>
      <c r="CV16" s="642"/>
      <c r="CW16" s="642"/>
      <c r="CX16" s="642"/>
      <c r="CY16" s="643"/>
      <c r="CZ16" s="644" t="s">
        <v>128</v>
      </c>
      <c r="DA16" s="644"/>
      <c r="DB16" s="644"/>
      <c r="DC16" s="644"/>
      <c r="DD16" s="650" t="s">
        <v>128</v>
      </c>
      <c r="DE16" s="642"/>
      <c r="DF16" s="642"/>
      <c r="DG16" s="642"/>
      <c r="DH16" s="642"/>
      <c r="DI16" s="642"/>
      <c r="DJ16" s="642"/>
      <c r="DK16" s="642"/>
      <c r="DL16" s="642"/>
      <c r="DM16" s="642"/>
      <c r="DN16" s="642"/>
      <c r="DO16" s="642"/>
      <c r="DP16" s="643"/>
      <c r="DQ16" s="650" t="s">
        <v>128</v>
      </c>
      <c r="DR16" s="642"/>
      <c r="DS16" s="642"/>
      <c r="DT16" s="642"/>
      <c r="DU16" s="642"/>
      <c r="DV16" s="642"/>
      <c r="DW16" s="642"/>
      <c r="DX16" s="642"/>
      <c r="DY16" s="642"/>
      <c r="DZ16" s="642"/>
      <c r="EA16" s="642"/>
      <c r="EB16" s="642"/>
      <c r="EC16" s="651"/>
    </row>
    <row r="17" spans="2:133" ht="11.25" customHeight="1" x14ac:dyDescent="0.15">
      <c r="B17" s="638" t="s">
        <v>265</v>
      </c>
      <c r="C17" s="639"/>
      <c r="D17" s="639"/>
      <c r="E17" s="639"/>
      <c r="F17" s="639"/>
      <c r="G17" s="639"/>
      <c r="H17" s="639"/>
      <c r="I17" s="639"/>
      <c r="J17" s="639"/>
      <c r="K17" s="639"/>
      <c r="L17" s="639"/>
      <c r="M17" s="639"/>
      <c r="N17" s="639"/>
      <c r="O17" s="639"/>
      <c r="P17" s="639"/>
      <c r="Q17" s="640"/>
      <c r="R17" s="641">
        <v>413</v>
      </c>
      <c r="S17" s="642"/>
      <c r="T17" s="642"/>
      <c r="U17" s="642"/>
      <c r="V17" s="642"/>
      <c r="W17" s="642"/>
      <c r="X17" s="642"/>
      <c r="Y17" s="643"/>
      <c r="Z17" s="644">
        <v>0</v>
      </c>
      <c r="AA17" s="644"/>
      <c r="AB17" s="644"/>
      <c r="AC17" s="644"/>
      <c r="AD17" s="645">
        <v>413</v>
      </c>
      <c r="AE17" s="645"/>
      <c r="AF17" s="645"/>
      <c r="AG17" s="645"/>
      <c r="AH17" s="645"/>
      <c r="AI17" s="645"/>
      <c r="AJ17" s="645"/>
      <c r="AK17" s="645"/>
      <c r="AL17" s="646">
        <v>0</v>
      </c>
      <c r="AM17" s="647"/>
      <c r="AN17" s="647"/>
      <c r="AO17" s="648"/>
      <c r="AP17" s="638" t="s">
        <v>266</v>
      </c>
      <c r="AQ17" s="639"/>
      <c r="AR17" s="639"/>
      <c r="AS17" s="639"/>
      <c r="AT17" s="639"/>
      <c r="AU17" s="639"/>
      <c r="AV17" s="639"/>
      <c r="AW17" s="639"/>
      <c r="AX17" s="639"/>
      <c r="AY17" s="639"/>
      <c r="AZ17" s="639"/>
      <c r="BA17" s="639"/>
      <c r="BB17" s="639"/>
      <c r="BC17" s="639"/>
      <c r="BD17" s="639"/>
      <c r="BE17" s="639"/>
      <c r="BF17" s="640"/>
      <c r="BG17" s="641" t="s">
        <v>128</v>
      </c>
      <c r="BH17" s="642"/>
      <c r="BI17" s="642"/>
      <c r="BJ17" s="642"/>
      <c r="BK17" s="642"/>
      <c r="BL17" s="642"/>
      <c r="BM17" s="642"/>
      <c r="BN17" s="643"/>
      <c r="BO17" s="644" t="s">
        <v>246</v>
      </c>
      <c r="BP17" s="644"/>
      <c r="BQ17" s="644"/>
      <c r="BR17" s="644"/>
      <c r="BS17" s="650" t="s">
        <v>128</v>
      </c>
      <c r="BT17" s="642"/>
      <c r="BU17" s="642"/>
      <c r="BV17" s="642"/>
      <c r="BW17" s="642"/>
      <c r="BX17" s="642"/>
      <c r="BY17" s="642"/>
      <c r="BZ17" s="642"/>
      <c r="CA17" s="642"/>
      <c r="CB17" s="651"/>
      <c r="CD17" s="656" t="s">
        <v>267</v>
      </c>
      <c r="CE17" s="657"/>
      <c r="CF17" s="657"/>
      <c r="CG17" s="657"/>
      <c r="CH17" s="657"/>
      <c r="CI17" s="657"/>
      <c r="CJ17" s="657"/>
      <c r="CK17" s="657"/>
      <c r="CL17" s="657"/>
      <c r="CM17" s="657"/>
      <c r="CN17" s="657"/>
      <c r="CO17" s="657"/>
      <c r="CP17" s="657"/>
      <c r="CQ17" s="658"/>
      <c r="CR17" s="641">
        <v>475254</v>
      </c>
      <c r="CS17" s="642"/>
      <c r="CT17" s="642"/>
      <c r="CU17" s="642"/>
      <c r="CV17" s="642"/>
      <c r="CW17" s="642"/>
      <c r="CX17" s="642"/>
      <c r="CY17" s="643"/>
      <c r="CZ17" s="644">
        <v>13</v>
      </c>
      <c r="DA17" s="644"/>
      <c r="DB17" s="644"/>
      <c r="DC17" s="644"/>
      <c r="DD17" s="650" t="s">
        <v>128</v>
      </c>
      <c r="DE17" s="642"/>
      <c r="DF17" s="642"/>
      <c r="DG17" s="642"/>
      <c r="DH17" s="642"/>
      <c r="DI17" s="642"/>
      <c r="DJ17" s="642"/>
      <c r="DK17" s="642"/>
      <c r="DL17" s="642"/>
      <c r="DM17" s="642"/>
      <c r="DN17" s="642"/>
      <c r="DO17" s="642"/>
      <c r="DP17" s="643"/>
      <c r="DQ17" s="650">
        <v>436295</v>
      </c>
      <c r="DR17" s="642"/>
      <c r="DS17" s="642"/>
      <c r="DT17" s="642"/>
      <c r="DU17" s="642"/>
      <c r="DV17" s="642"/>
      <c r="DW17" s="642"/>
      <c r="DX17" s="642"/>
      <c r="DY17" s="642"/>
      <c r="DZ17" s="642"/>
      <c r="EA17" s="642"/>
      <c r="EB17" s="642"/>
      <c r="EC17" s="651"/>
    </row>
    <row r="18" spans="2:133" ht="11.25" customHeight="1" x14ac:dyDescent="0.15">
      <c r="B18" s="638" t="s">
        <v>268</v>
      </c>
      <c r="C18" s="639"/>
      <c r="D18" s="639"/>
      <c r="E18" s="639"/>
      <c r="F18" s="639"/>
      <c r="G18" s="639"/>
      <c r="H18" s="639"/>
      <c r="I18" s="639"/>
      <c r="J18" s="639"/>
      <c r="K18" s="639"/>
      <c r="L18" s="639"/>
      <c r="M18" s="639"/>
      <c r="N18" s="639"/>
      <c r="O18" s="639"/>
      <c r="P18" s="639"/>
      <c r="Q18" s="640"/>
      <c r="R18" s="641">
        <v>1655917</v>
      </c>
      <c r="S18" s="642"/>
      <c r="T18" s="642"/>
      <c r="U18" s="642"/>
      <c r="V18" s="642"/>
      <c r="W18" s="642"/>
      <c r="X18" s="642"/>
      <c r="Y18" s="643"/>
      <c r="Z18" s="644">
        <v>44.4</v>
      </c>
      <c r="AA18" s="644"/>
      <c r="AB18" s="644"/>
      <c r="AC18" s="644"/>
      <c r="AD18" s="645">
        <v>1501717</v>
      </c>
      <c r="AE18" s="645"/>
      <c r="AF18" s="645"/>
      <c r="AG18" s="645"/>
      <c r="AH18" s="645"/>
      <c r="AI18" s="645"/>
      <c r="AJ18" s="645"/>
      <c r="AK18" s="645"/>
      <c r="AL18" s="646">
        <v>77.7</v>
      </c>
      <c r="AM18" s="647"/>
      <c r="AN18" s="647"/>
      <c r="AO18" s="648"/>
      <c r="AP18" s="638" t="s">
        <v>269</v>
      </c>
      <c r="AQ18" s="639"/>
      <c r="AR18" s="639"/>
      <c r="AS18" s="639"/>
      <c r="AT18" s="639"/>
      <c r="AU18" s="639"/>
      <c r="AV18" s="639"/>
      <c r="AW18" s="639"/>
      <c r="AX18" s="639"/>
      <c r="AY18" s="639"/>
      <c r="AZ18" s="639"/>
      <c r="BA18" s="639"/>
      <c r="BB18" s="639"/>
      <c r="BC18" s="639"/>
      <c r="BD18" s="639"/>
      <c r="BE18" s="639"/>
      <c r="BF18" s="640"/>
      <c r="BG18" s="641" t="s">
        <v>128</v>
      </c>
      <c r="BH18" s="642"/>
      <c r="BI18" s="642"/>
      <c r="BJ18" s="642"/>
      <c r="BK18" s="642"/>
      <c r="BL18" s="642"/>
      <c r="BM18" s="642"/>
      <c r="BN18" s="643"/>
      <c r="BO18" s="644" t="s">
        <v>246</v>
      </c>
      <c r="BP18" s="644"/>
      <c r="BQ18" s="644"/>
      <c r="BR18" s="644"/>
      <c r="BS18" s="650" t="s">
        <v>128</v>
      </c>
      <c r="BT18" s="642"/>
      <c r="BU18" s="642"/>
      <c r="BV18" s="642"/>
      <c r="BW18" s="642"/>
      <c r="BX18" s="642"/>
      <c r="BY18" s="642"/>
      <c r="BZ18" s="642"/>
      <c r="CA18" s="642"/>
      <c r="CB18" s="651"/>
      <c r="CD18" s="656" t="s">
        <v>270</v>
      </c>
      <c r="CE18" s="657"/>
      <c r="CF18" s="657"/>
      <c r="CG18" s="657"/>
      <c r="CH18" s="657"/>
      <c r="CI18" s="657"/>
      <c r="CJ18" s="657"/>
      <c r="CK18" s="657"/>
      <c r="CL18" s="657"/>
      <c r="CM18" s="657"/>
      <c r="CN18" s="657"/>
      <c r="CO18" s="657"/>
      <c r="CP18" s="657"/>
      <c r="CQ18" s="658"/>
      <c r="CR18" s="641" t="s">
        <v>128</v>
      </c>
      <c r="CS18" s="642"/>
      <c r="CT18" s="642"/>
      <c r="CU18" s="642"/>
      <c r="CV18" s="642"/>
      <c r="CW18" s="642"/>
      <c r="CX18" s="642"/>
      <c r="CY18" s="643"/>
      <c r="CZ18" s="644" t="s">
        <v>246</v>
      </c>
      <c r="DA18" s="644"/>
      <c r="DB18" s="644"/>
      <c r="DC18" s="644"/>
      <c r="DD18" s="650" t="s">
        <v>128</v>
      </c>
      <c r="DE18" s="642"/>
      <c r="DF18" s="642"/>
      <c r="DG18" s="642"/>
      <c r="DH18" s="642"/>
      <c r="DI18" s="642"/>
      <c r="DJ18" s="642"/>
      <c r="DK18" s="642"/>
      <c r="DL18" s="642"/>
      <c r="DM18" s="642"/>
      <c r="DN18" s="642"/>
      <c r="DO18" s="642"/>
      <c r="DP18" s="643"/>
      <c r="DQ18" s="650" t="s">
        <v>246</v>
      </c>
      <c r="DR18" s="642"/>
      <c r="DS18" s="642"/>
      <c r="DT18" s="642"/>
      <c r="DU18" s="642"/>
      <c r="DV18" s="642"/>
      <c r="DW18" s="642"/>
      <c r="DX18" s="642"/>
      <c r="DY18" s="642"/>
      <c r="DZ18" s="642"/>
      <c r="EA18" s="642"/>
      <c r="EB18" s="642"/>
      <c r="EC18" s="651"/>
    </row>
    <row r="19" spans="2:133" ht="11.25" customHeight="1" x14ac:dyDescent="0.15">
      <c r="B19" s="638" t="s">
        <v>271</v>
      </c>
      <c r="C19" s="639"/>
      <c r="D19" s="639"/>
      <c r="E19" s="639"/>
      <c r="F19" s="639"/>
      <c r="G19" s="639"/>
      <c r="H19" s="639"/>
      <c r="I19" s="639"/>
      <c r="J19" s="639"/>
      <c r="K19" s="639"/>
      <c r="L19" s="639"/>
      <c r="M19" s="639"/>
      <c r="N19" s="639"/>
      <c r="O19" s="639"/>
      <c r="P19" s="639"/>
      <c r="Q19" s="640"/>
      <c r="R19" s="641">
        <v>1501717</v>
      </c>
      <c r="S19" s="642"/>
      <c r="T19" s="642"/>
      <c r="U19" s="642"/>
      <c r="V19" s="642"/>
      <c r="W19" s="642"/>
      <c r="X19" s="642"/>
      <c r="Y19" s="643"/>
      <c r="Z19" s="644">
        <v>40.299999999999997</v>
      </c>
      <c r="AA19" s="644"/>
      <c r="AB19" s="644"/>
      <c r="AC19" s="644"/>
      <c r="AD19" s="645">
        <v>1501717</v>
      </c>
      <c r="AE19" s="645"/>
      <c r="AF19" s="645"/>
      <c r="AG19" s="645"/>
      <c r="AH19" s="645"/>
      <c r="AI19" s="645"/>
      <c r="AJ19" s="645"/>
      <c r="AK19" s="645"/>
      <c r="AL19" s="646">
        <v>77.7</v>
      </c>
      <c r="AM19" s="647"/>
      <c r="AN19" s="647"/>
      <c r="AO19" s="648"/>
      <c r="AP19" s="638" t="s">
        <v>272</v>
      </c>
      <c r="AQ19" s="639"/>
      <c r="AR19" s="639"/>
      <c r="AS19" s="639"/>
      <c r="AT19" s="639"/>
      <c r="AU19" s="639"/>
      <c r="AV19" s="639"/>
      <c r="AW19" s="639"/>
      <c r="AX19" s="639"/>
      <c r="AY19" s="639"/>
      <c r="AZ19" s="639"/>
      <c r="BA19" s="639"/>
      <c r="BB19" s="639"/>
      <c r="BC19" s="639"/>
      <c r="BD19" s="639"/>
      <c r="BE19" s="639"/>
      <c r="BF19" s="640"/>
      <c r="BG19" s="641">
        <v>4751</v>
      </c>
      <c r="BH19" s="642"/>
      <c r="BI19" s="642"/>
      <c r="BJ19" s="642"/>
      <c r="BK19" s="642"/>
      <c r="BL19" s="642"/>
      <c r="BM19" s="642"/>
      <c r="BN19" s="643"/>
      <c r="BO19" s="644">
        <v>1.5</v>
      </c>
      <c r="BP19" s="644"/>
      <c r="BQ19" s="644"/>
      <c r="BR19" s="644"/>
      <c r="BS19" s="650" t="s">
        <v>128</v>
      </c>
      <c r="BT19" s="642"/>
      <c r="BU19" s="642"/>
      <c r="BV19" s="642"/>
      <c r="BW19" s="642"/>
      <c r="BX19" s="642"/>
      <c r="BY19" s="642"/>
      <c r="BZ19" s="642"/>
      <c r="CA19" s="642"/>
      <c r="CB19" s="651"/>
      <c r="CD19" s="656" t="s">
        <v>273</v>
      </c>
      <c r="CE19" s="657"/>
      <c r="CF19" s="657"/>
      <c r="CG19" s="657"/>
      <c r="CH19" s="657"/>
      <c r="CI19" s="657"/>
      <c r="CJ19" s="657"/>
      <c r="CK19" s="657"/>
      <c r="CL19" s="657"/>
      <c r="CM19" s="657"/>
      <c r="CN19" s="657"/>
      <c r="CO19" s="657"/>
      <c r="CP19" s="657"/>
      <c r="CQ19" s="658"/>
      <c r="CR19" s="641" t="s">
        <v>128</v>
      </c>
      <c r="CS19" s="642"/>
      <c r="CT19" s="642"/>
      <c r="CU19" s="642"/>
      <c r="CV19" s="642"/>
      <c r="CW19" s="642"/>
      <c r="CX19" s="642"/>
      <c r="CY19" s="643"/>
      <c r="CZ19" s="644" t="s">
        <v>128</v>
      </c>
      <c r="DA19" s="644"/>
      <c r="DB19" s="644"/>
      <c r="DC19" s="644"/>
      <c r="DD19" s="650" t="s">
        <v>246</v>
      </c>
      <c r="DE19" s="642"/>
      <c r="DF19" s="642"/>
      <c r="DG19" s="642"/>
      <c r="DH19" s="642"/>
      <c r="DI19" s="642"/>
      <c r="DJ19" s="642"/>
      <c r="DK19" s="642"/>
      <c r="DL19" s="642"/>
      <c r="DM19" s="642"/>
      <c r="DN19" s="642"/>
      <c r="DO19" s="642"/>
      <c r="DP19" s="643"/>
      <c r="DQ19" s="650" t="s">
        <v>246</v>
      </c>
      <c r="DR19" s="642"/>
      <c r="DS19" s="642"/>
      <c r="DT19" s="642"/>
      <c r="DU19" s="642"/>
      <c r="DV19" s="642"/>
      <c r="DW19" s="642"/>
      <c r="DX19" s="642"/>
      <c r="DY19" s="642"/>
      <c r="DZ19" s="642"/>
      <c r="EA19" s="642"/>
      <c r="EB19" s="642"/>
      <c r="EC19" s="651"/>
    </row>
    <row r="20" spans="2:133" ht="11.25" customHeight="1" x14ac:dyDescent="0.15">
      <c r="B20" s="638" t="s">
        <v>274</v>
      </c>
      <c r="C20" s="639"/>
      <c r="D20" s="639"/>
      <c r="E20" s="639"/>
      <c r="F20" s="639"/>
      <c r="G20" s="639"/>
      <c r="H20" s="639"/>
      <c r="I20" s="639"/>
      <c r="J20" s="639"/>
      <c r="K20" s="639"/>
      <c r="L20" s="639"/>
      <c r="M20" s="639"/>
      <c r="N20" s="639"/>
      <c r="O20" s="639"/>
      <c r="P20" s="639"/>
      <c r="Q20" s="640"/>
      <c r="R20" s="641">
        <v>154200</v>
      </c>
      <c r="S20" s="642"/>
      <c r="T20" s="642"/>
      <c r="U20" s="642"/>
      <c r="V20" s="642"/>
      <c r="W20" s="642"/>
      <c r="X20" s="642"/>
      <c r="Y20" s="643"/>
      <c r="Z20" s="644">
        <v>4.0999999999999996</v>
      </c>
      <c r="AA20" s="644"/>
      <c r="AB20" s="644"/>
      <c r="AC20" s="644"/>
      <c r="AD20" s="645" t="s">
        <v>246</v>
      </c>
      <c r="AE20" s="645"/>
      <c r="AF20" s="645"/>
      <c r="AG20" s="645"/>
      <c r="AH20" s="645"/>
      <c r="AI20" s="645"/>
      <c r="AJ20" s="645"/>
      <c r="AK20" s="645"/>
      <c r="AL20" s="646" t="s">
        <v>128</v>
      </c>
      <c r="AM20" s="647"/>
      <c r="AN20" s="647"/>
      <c r="AO20" s="648"/>
      <c r="AP20" s="638" t="s">
        <v>275</v>
      </c>
      <c r="AQ20" s="639"/>
      <c r="AR20" s="639"/>
      <c r="AS20" s="639"/>
      <c r="AT20" s="639"/>
      <c r="AU20" s="639"/>
      <c r="AV20" s="639"/>
      <c r="AW20" s="639"/>
      <c r="AX20" s="639"/>
      <c r="AY20" s="639"/>
      <c r="AZ20" s="639"/>
      <c r="BA20" s="639"/>
      <c r="BB20" s="639"/>
      <c r="BC20" s="639"/>
      <c r="BD20" s="639"/>
      <c r="BE20" s="639"/>
      <c r="BF20" s="640"/>
      <c r="BG20" s="641">
        <v>4751</v>
      </c>
      <c r="BH20" s="642"/>
      <c r="BI20" s="642"/>
      <c r="BJ20" s="642"/>
      <c r="BK20" s="642"/>
      <c r="BL20" s="642"/>
      <c r="BM20" s="642"/>
      <c r="BN20" s="643"/>
      <c r="BO20" s="644">
        <v>1.5</v>
      </c>
      <c r="BP20" s="644"/>
      <c r="BQ20" s="644"/>
      <c r="BR20" s="644"/>
      <c r="BS20" s="650" t="s">
        <v>246</v>
      </c>
      <c r="BT20" s="642"/>
      <c r="BU20" s="642"/>
      <c r="BV20" s="642"/>
      <c r="BW20" s="642"/>
      <c r="BX20" s="642"/>
      <c r="BY20" s="642"/>
      <c r="BZ20" s="642"/>
      <c r="CA20" s="642"/>
      <c r="CB20" s="651"/>
      <c r="CD20" s="656" t="s">
        <v>276</v>
      </c>
      <c r="CE20" s="657"/>
      <c r="CF20" s="657"/>
      <c r="CG20" s="657"/>
      <c r="CH20" s="657"/>
      <c r="CI20" s="657"/>
      <c r="CJ20" s="657"/>
      <c r="CK20" s="657"/>
      <c r="CL20" s="657"/>
      <c r="CM20" s="657"/>
      <c r="CN20" s="657"/>
      <c r="CO20" s="657"/>
      <c r="CP20" s="657"/>
      <c r="CQ20" s="658"/>
      <c r="CR20" s="641">
        <v>3669048</v>
      </c>
      <c r="CS20" s="642"/>
      <c r="CT20" s="642"/>
      <c r="CU20" s="642"/>
      <c r="CV20" s="642"/>
      <c r="CW20" s="642"/>
      <c r="CX20" s="642"/>
      <c r="CY20" s="643"/>
      <c r="CZ20" s="644">
        <v>100</v>
      </c>
      <c r="DA20" s="644"/>
      <c r="DB20" s="644"/>
      <c r="DC20" s="644"/>
      <c r="DD20" s="650">
        <v>699765</v>
      </c>
      <c r="DE20" s="642"/>
      <c r="DF20" s="642"/>
      <c r="DG20" s="642"/>
      <c r="DH20" s="642"/>
      <c r="DI20" s="642"/>
      <c r="DJ20" s="642"/>
      <c r="DK20" s="642"/>
      <c r="DL20" s="642"/>
      <c r="DM20" s="642"/>
      <c r="DN20" s="642"/>
      <c r="DO20" s="642"/>
      <c r="DP20" s="643"/>
      <c r="DQ20" s="650">
        <v>2243848</v>
      </c>
      <c r="DR20" s="642"/>
      <c r="DS20" s="642"/>
      <c r="DT20" s="642"/>
      <c r="DU20" s="642"/>
      <c r="DV20" s="642"/>
      <c r="DW20" s="642"/>
      <c r="DX20" s="642"/>
      <c r="DY20" s="642"/>
      <c r="DZ20" s="642"/>
      <c r="EA20" s="642"/>
      <c r="EB20" s="642"/>
      <c r="EC20" s="651"/>
    </row>
    <row r="21" spans="2:133" ht="11.25" customHeight="1" x14ac:dyDescent="0.15">
      <c r="B21" s="638" t="s">
        <v>277</v>
      </c>
      <c r="C21" s="639"/>
      <c r="D21" s="639"/>
      <c r="E21" s="639"/>
      <c r="F21" s="639"/>
      <c r="G21" s="639"/>
      <c r="H21" s="639"/>
      <c r="I21" s="639"/>
      <c r="J21" s="639"/>
      <c r="K21" s="639"/>
      <c r="L21" s="639"/>
      <c r="M21" s="639"/>
      <c r="N21" s="639"/>
      <c r="O21" s="639"/>
      <c r="P21" s="639"/>
      <c r="Q21" s="640"/>
      <c r="R21" s="641" t="s">
        <v>246</v>
      </c>
      <c r="S21" s="642"/>
      <c r="T21" s="642"/>
      <c r="U21" s="642"/>
      <c r="V21" s="642"/>
      <c r="W21" s="642"/>
      <c r="X21" s="642"/>
      <c r="Y21" s="643"/>
      <c r="Z21" s="644" t="s">
        <v>128</v>
      </c>
      <c r="AA21" s="644"/>
      <c r="AB21" s="644"/>
      <c r="AC21" s="644"/>
      <c r="AD21" s="645" t="s">
        <v>128</v>
      </c>
      <c r="AE21" s="645"/>
      <c r="AF21" s="645"/>
      <c r="AG21" s="645"/>
      <c r="AH21" s="645"/>
      <c r="AI21" s="645"/>
      <c r="AJ21" s="645"/>
      <c r="AK21" s="645"/>
      <c r="AL21" s="646" t="s">
        <v>246</v>
      </c>
      <c r="AM21" s="647"/>
      <c r="AN21" s="647"/>
      <c r="AO21" s="648"/>
      <c r="AP21" s="659" t="s">
        <v>278</v>
      </c>
      <c r="AQ21" s="660"/>
      <c r="AR21" s="660"/>
      <c r="AS21" s="660"/>
      <c r="AT21" s="660"/>
      <c r="AU21" s="660"/>
      <c r="AV21" s="660"/>
      <c r="AW21" s="660"/>
      <c r="AX21" s="660"/>
      <c r="AY21" s="660"/>
      <c r="AZ21" s="660"/>
      <c r="BA21" s="660"/>
      <c r="BB21" s="660"/>
      <c r="BC21" s="660"/>
      <c r="BD21" s="660"/>
      <c r="BE21" s="660"/>
      <c r="BF21" s="661"/>
      <c r="BG21" s="641">
        <v>4751</v>
      </c>
      <c r="BH21" s="642"/>
      <c r="BI21" s="642"/>
      <c r="BJ21" s="642"/>
      <c r="BK21" s="642"/>
      <c r="BL21" s="642"/>
      <c r="BM21" s="642"/>
      <c r="BN21" s="643"/>
      <c r="BO21" s="644">
        <v>1.5</v>
      </c>
      <c r="BP21" s="644"/>
      <c r="BQ21" s="644"/>
      <c r="BR21" s="644"/>
      <c r="BS21" s="650" t="s">
        <v>246</v>
      </c>
      <c r="BT21" s="642"/>
      <c r="BU21" s="642"/>
      <c r="BV21" s="642"/>
      <c r="BW21" s="642"/>
      <c r="BX21" s="642"/>
      <c r="BY21" s="642"/>
      <c r="BZ21" s="642"/>
      <c r="CA21" s="642"/>
      <c r="CB21" s="651"/>
      <c r="CD21" s="665"/>
      <c r="CE21" s="666"/>
      <c r="CF21" s="666"/>
      <c r="CG21" s="666"/>
      <c r="CH21" s="666"/>
      <c r="CI21" s="666"/>
      <c r="CJ21" s="666"/>
      <c r="CK21" s="666"/>
      <c r="CL21" s="666"/>
      <c r="CM21" s="666"/>
      <c r="CN21" s="666"/>
      <c r="CO21" s="666"/>
      <c r="CP21" s="666"/>
      <c r="CQ21" s="667"/>
      <c r="CR21" s="668"/>
      <c r="CS21" s="663"/>
      <c r="CT21" s="663"/>
      <c r="CU21" s="663"/>
      <c r="CV21" s="663"/>
      <c r="CW21" s="663"/>
      <c r="CX21" s="663"/>
      <c r="CY21" s="669"/>
      <c r="CZ21" s="670"/>
      <c r="DA21" s="670"/>
      <c r="DB21" s="670"/>
      <c r="DC21" s="670"/>
      <c r="DD21" s="662"/>
      <c r="DE21" s="663"/>
      <c r="DF21" s="663"/>
      <c r="DG21" s="663"/>
      <c r="DH21" s="663"/>
      <c r="DI21" s="663"/>
      <c r="DJ21" s="663"/>
      <c r="DK21" s="663"/>
      <c r="DL21" s="663"/>
      <c r="DM21" s="663"/>
      <c r="DN21" s="663"/>
      <c r="DO21" s="663"/>
      <c r="DP21" s="669"/>
      <c r="DQ21" s="662"/>
      <c r="DR21" s="663"/>
      <c r="DS21" s="663"/>
      <c r="DT21" s="663"/>
      <c r="DU21" s="663"/>
      <c r="DV21" s="663"/>
      <c r="DW21" s="663"/>
      <c r="DX21" s="663"/>
      <c r="DY21" s="663"/>
      <c r="DZ21" s="663"/>
      <c r="EA21" s="663"/>
      <c r="EB21" s="663"/>
      <c r="EC21" s="664"/>
    </row>
    <row r="22" spans="2:133" ht="11.25" customHeight="1" x14ac:dyDescent="0.15">
      <c r="B22" s="638" t="s">
        <v>279</v>
      </c>
      <c r="C22" s="639"/>
      <c r="D22" s="639"/>
      <c r="E22" s="639"/>
      <c r="F22" s="639"/>
      <c r="G22" s="639"/>
      <c r="H22" s="639"/>
      <c r="I22" s="639"/>
      <c r="J22" s="639"/>
      <c r="K22" s="639"/>
      <c r="L22" s="639"/>
      <c r="M22" s="639"/>
      <c r="N22" s="639"/>
      <c r="O22" s="639"/>
      <c r="P22" s="639"/>
      <c r="Q22" s="640"/>
      <c r="R22" s="641">
        <v>2081001</v>
      </c>
      <c r="S22" s="642"/>
      <c r="T22" s="642"/>
      <c r="U22" s="642"/>
      <c r="V22" s="642"/>
      <c r="W22" s="642"/>
      <c r="X22" s="642"/>
      <c r="Y22" s="643"/>
      <c r="Z22" s="644">
        <v>55.8</v>
      </c>
      <c r="AA22" s="644"/>
      <c r="AB22" s="644"/>
      <c r="AC22" s="644"/>
      <c r="AD22" s="645">
        <v>1926801</v>
      </c>
      <c r="AE22" s="645"/>
      <c r="AF22" s="645"/>
      <c r="AG22" s="645"/>
      <c r="AH22" s="645"/>
      <c r="AI22" s="645"/>
      <c r="AJ22" s="645"/>
      <c r="AK22" s="645"/>
      <c r="AL22" s="646">
        <v>99.7</v>
      </c>
      <c r="AM22" s="647"/>
      <c r="AN22" s="647"/>
      <c r="AO22" s="648"/>
      <c r="AP22" s="659" t="s">
        <v>280</v>
      </c>
      <c r="AQ22" s="660"/>
      <c r="AR22" s="660"/>
      <c r="AS22" s="660"/>
      <c r="AT22" s="660"/>
      <c r="AU22" s="660"/>
      <c r="AV22" s="660"/>
      <c r="AW22" s="660"/>
      <c r="AX22" s="660"/>
      <c r="AY22" s="660"/>
      <c r="AZ22" s="660"/>
      <c r="BA22" s="660"/>
      <c r="BB22" s="660"/>
      <c r="BC22" s="660"/>
      <c r="BD22" s="660"/>
      <c r="BE22" s="660"/>
      <c r="BF22" s="661"/>
      <c r="BG22" s="641" t="s">
        <v>246</v>
      </c>
      <c r="BH22" s="642"/>
      <c r="BI22" s="642"/>
      <c r="BJ22" s="642"/>
      <c r="BK22" s="642"/>
      <c r="BL22" s="642"/>
      <c r="BM22" s="642"/>
      <c r="BN22" s="643"/>
      <c r="BO22" s="644" t="s">
        <v>128</v>
      </c>
      <c r="BP22" s="644"/>
      <c r="BQ22" s="644"/>
      <c r="BR22" s="644"/>
      <c r="BS22" s="650" t="s">
        <v>128</v>
      </c>
      <c r="BT22" s="642"/>
      <c r="BU22" s="642"/>
      <c r="BV22" s="642"/>
      <c r="BW22" s="642"/>
      <c r="BX22" s="642"/>
      <c r="BY22" s="642"/>
      <c r="BZ22" s="642"/>
      <c r="CA22" s="642"/>
      <c r="CB22" s="651"/>
      <c r="CD22" s="623" t="s">
        <v>281</v>
      </c>
      <c r="CE22" s="624"/>
      <c r="CF22" s="624"/>
      <c r="CG22" s="624"/>
      <c r="CH22" s="624"/>
      <c r="CI22" s="624"/>
      <c r="CJ22" s="624"/>
      <c r="CK22" s="624"/>
      <c r="CL22" s="624"/>
      <c r="CM22" s="624"/>
      <c r="CN22" s="624"/>
      <c r="CO22" s="624"/>
      <c r="CP22" s="624"/>
      <c r="CQ22" s="624"/>
      <c r="CR22" s="624"/>
      <c r="CS22" s="624"/>
      <c r="CT22" s="624"/>
      <c r="CU22" s="624"/>
      <c r="CV22" s="624"/>
      <c r="CW22" s="624"/>
      <c r="CX22" s="624"/>
      <c r="CY22" s="624"/>
      <c r="CZ22" s="624"/>
      <c r="DA22" s="624"/>
      <c r="DB22" s="624"/>
      <c r="DC22" s="624"/>
      <c r="DD22" s="624"/>
      <c r="DE22" s="624"/>
      <c r="DF22" s="624"/>
      <c r="DG22" s="624"/>
      <c r="DH22" s="624"/>
      <c r="DI22" s="624"/>
      <c r="DJ22" s="624"/>
      <c r="DK22" s="624"/>
      <c r="DL22" s="624"/>
      <c r="DM22" s="624"/>
      <c r="DN22" s="624"/>
      <c r="DO22" s="624"/>
      <c r="DP22" s="624"/>
      <c r="DQ22" s="624"/>
      <c r="DR22" s="624"/>
      <c r="DS22" s="624"/>
      <c r="DT22" s="624"/>
      <c r="DU22" s="624"/>
      <c r="DV22" s="624"/>
      <c r="DW22" s="624"/>
      <c r="DX22" s="624"/>
      <c r="DY22" s="624"/>
      <c r="DZ22" s="624"/>
      <c r="EA22" s="624"/>
      <c r="EB22" s="624"/>
      <c r="EC22" s="625"/>
    </row>
    <row r="23" spans="2:133" ht="11.25" customHeight="1" x14ac:dyDescent="0.15">
      <c r="B23" s="638" t="s">
        <v>282</v>
      </c>
      <c r="C23" s="639"/>
      <c r="D23" s="639"/>
      <c r="E23" s="639"/>
      <c r="F23" s="639"/>
      <c r="G23" s="639"/>
      <c r="H23" s="639"/>
      <c r="I23" s="639"/>
      <c r="J23" s="639"/>
      <c r="K23" s="639"/>
      <c r="L23" s="639"/>
      <c r="M23" s="639"/>
      <c r="N23" s="639"/>
      <c r="O23" s="639"/>
      <c r="P23" s="639"/>
      <c r="Q23" s="640"/>
      <c r="R23" s="641" t="s">
        <v>128</v>
      </c>
      <c r="S23" s="642"/>
      <c r="T23" s="642"/>
      <c r="U23" s="642"/>
      <c r="V23" s="642"/>
      <c r="W23" s="642"/>
      <c r="X23" s="642"/>
      <c r="Y23" s="643"/>
      <c r="Z23" s="644" t="s">
        <v>128</v>
      </c>
      <c r="AA23" s="644"/>
      <c r="AB23" s="644"/>
      <c r="AC23" s="644"/>
      <c r="AD23" s="645" t="s">
        <v>246</v>
      </c>
      <c r="AE23" s="645"/>
      <c r="AF23" s="645"/>
      <c r="AG23" s="645"/>
      <c r="AH23" s="645"/>
      <c r="AI23" s="645"/>
      <c r="AJ23" s="645"/>
      <c r="AK23" s="645"/>
      <c r="AL23" s="646" t="s">
        <v>128</v>
      </c>
      <c r="AM23" s="647"/>
      <c r="AN23" s="647"/>
      <c r="AO23" s="648"/>
      <c r="AP23" s="659" t="s">
        <v>283</v>
      </c>
      <c r="AQ23" s="660"/>
      <c r="AR23" s="660"/>
      <c r="AS23" s="660"/>
      <c r="AT23" s="660"/>
      <c r="AU23" s="660"/>
      <c r="AV23" s="660"/>
      <c r="AW23" s="660"/>
      <c r="AX23" s="660"/>
      <c r="AY23" s="660"/>
      <c r="AZ23" s="660"/>
      <c r="BA23" s="660"/>
      <c r="BB23" s="660"/>
      <c r="BC23" s="660"/>
      <c r="BD23" s="660"/>
      <c r="BE23" s="660"/>
      <c r="BF23" s="661"/>
      <c r="BG23" s="641" t="s">
        <v>246</v>
      </c>
      <c r="BH23" s="642"/>
      <c r="BI23" s="642"/>
      <c r="BJ23" s="642"/>
      <c r="BK23" s="642"/>
      <c r="BL23" s="642"/>
      <c r="BM23" s="642"/>
      <c r="BN23" s="643"/>
      <c r="BO23" s="644" t="s">
        <v>128</v>
      </c>
      <c r="BP23" s="644"/>
      <c r="BQ23" s="644"/>
      <c r="BR23" s="644"/>
      <c r="BS23" s="650" t="s">
        <v>246</v>
      </c>
      <c r="BT23" s="642"/>
      <c r="BU23" s="642"/>
      <c r="BV23" s="642"/>
      <c r="BW23" s="642"/>
      <c r="BX23" s="642"/>
      <c r="BY23" s="642"/>
      <c r="BZ23" s="642"/>
      <c r="CA23" s="642"/>
      <c r="CB23" s="651"/>
      <c r="CD23" s="623" t="s">
        <v>222</v>
      </c>
      <c r="CE23" s="624"/>
      <c r="CF23" s="624"/>
      <c r="CG23" s="624"/>
      <c r="CH23" s="624"/>
      <c r="CI23" s="624"/>
      <c r="CJ23" s="624"/>
      <c r="CK23" s="624"/>
      <c r="CL23" s="624"/>
      <c r="CM23" s="624"/>
      <c r="CN23" s="624"/>
      <c r="CO23" s="624"/>
      <c r="CP23" s="624"/>
      <c r="CQ23" s="625"/>
      <c r="CR23" s="623" t="s">
        <v>284</v>
      </c>
      <c r="CS23" s="624"/>
      <c r="CT23" s="624"/>
      <c r="CU23" s="624"/>
      <c r="CV23" s="624"/>
      <c r="CW23" s="624"/>
      <c r="CX23" s="624"/>
      <c r="CY23" s="625"/>
      <c r="CZ23" s="623" t="s">
        <v>285</v>
      </c>
      <c r="DA23" s="624"/>
      <c r="DB23" s="624"/>
      <c r="DC23" s="625"/>
      <c r="DD23" s="623" t="s">
        <v>286</v>
      </c>
      <c r="DE23" s="624"/>
      <c r="DF23" s="624"/>
      <c r="DG23" s="624"/>
      <c r="DH23" s="624"/>
      <c r="DI23" s="624"/>
      <c r="DJ23" s="624"/>
      <c r="DK23" s="625"/>
      <c r="DL23" s="671" t="s">
        <v>287</v>
      </c>
      <c r="DM23" s="672"/>
      <c r="DN23" s="672"/>
      <c r="DO23" s="672"/>
      <c r="DP23" s="672"/>
      <c r="DQ23" s="672"/>
      <c r="DR23" s="672"/>
      <c r="DS23" s="672"/>
      <c r="DT23" s="672"/>
      <c r="DU23" s="672"/>
      <c r="DV23" s="673"/>
      <c r="DW23" s="623" t="s">
        <v>288</v>
      </c>
      <c r="DX23" s="624"/>
      <c r="DY23" s="624"/>
      <c r="DZ23" s="624"/>
      <c r="EA23" s="624"/>
      <c r="EB23" s="624"/>
      <c r="EC23" s="625"/>
    </row>
    <row r="24" spans="2:133" ht="11.25" customHeight="1" x14ac:dyDescent="0.15">
      <c r="B24" s="638" t="s">
        <v>289</v>
      </c>
      <c r="C24" s="639"/>
      <c r="D24" s="639"/>
      <c r="E24" s="639"/>
      <c r="F24" s="639"/>
      <c r="G24" s="639"/>
      <c r="H24" s="639"/>
      <c r="I24" s="639"/>
      <c r="J24" s="639"/>
      <c r="K24" s="639"/>
      <c r="L24" s="639"/>
      <c r="M24" s="639"/>
      <c r="N24" s="639"/>
      <c r="O24" s="639"/>
      <c r="P24" s="639"/>
      <c r="Q24" s="640"/>
      <c r="R24" s="641">
        <v>12277</v>
      </c>
      <c r="S24" s="642"/>
      <c r="T24" s="642"/>
      <c r="U24" s="642"/>
      <c r="V24" s="642"/>
      <c r="W24" s="642"/>
      <c r="X24" s="642"/>
      <c r="Y24" s="643"/>
      <c r="Z24" s="644">
        <v>0.3</v>
      </c>
      <c r="AA24" s="644"/>
      <c r="AB24" s="644"/>
      <c r="AC24" s="644"/>
      <c r="AD24" s="645" t="s">
        <v>128</v>
      </c>
      <c r="AE24" s="645"/>
      <c r="AF24" s="645"/>
      <c r="AG24" s="645"/>
      <c r="AH24" s="645"/>
      <c r="AI24" s="645"/>
      <c r="AJ24" s="645"/>
      <c r="AK24" s="645"/>
      <c r="AL24" s="646" t="s">
        <v>246</v>
      </c>
      <c r="AM24" s="647"/>
      <c r="AN24" s="647"/>
      <c r="AO24" s="648"/>
      <c r="AP24" s="659" t="s">
        <v>290</v>
      </c>
      <c r="AQ24" s="660"/>
      <c r="AR24" s="660"/>
      <c r="AS24" s="660"/>
      <c r="AT24" s="660"/>
      <c r="AU24" s="660"/>
      <c r="AV24" s="660"/>
      <c r="AW24" s="660"/>
      <c r="AX24" s="660"/>
      <c r="AY24" s="660"/>
      <c r="AZ24" s="660"/>
      <c r="BA24" s="660"/>
      <c r="BB24" s="660"/>
      <c r="BC24" s="660"/>
      <c r="BD24" s="660"/>
      <c r="BE24" s="660"/>
      <c r="BF24" s="661"/>
      <c r="BG24" s="641" t="s">
        <v>128</v>
      </c>
      <c r="BH24" s="642"/>
      <c r="BI24" s="642"/>
      <c r="BJ24" s="642"/>
      <c r="BK24" s="642"/>
      <c r="BL24" s="642"/>
      <c r="BM24" s="642"/>
      <c r="BN24" s="643"/>
      <c r="BO24" s="644" t="s">
        <v>128</v>
      </c>
      <c r="BP24" s="644"/>
      <c r="BQ24" s="644"/>
      <c r="BR24" s="644"/>
      <c r="BS24" s="650" t="s">
        <v>128</v>
      </c>
      <c r="BT24" s="642"/>
      <c r="BU24" s="642"/>
      <c r="BV24" s="642"/>
      <c r="BW24" s="642"/>
      <c r="BX24" s="642"/>
      <c r="BY24" s="642"/>
      <c r="BZ24" s="642"/>
      <c r="CA24" s="642"/>
      <c r="CB24" s="651"/>
      <c r="CD24" s="652" t="s">
        <v>291</v>
      </c>
      <c r="CE24" s="653"/>
      <c r="CF24" s="653"/>
      <c r="CG24" s="653"/>
      <c r="CH24" s="653"/>
      <c r="CI24" s="653"/>
      <c r="CJ24" s="653"/>
      <c r="CK24" s="653"/>
      <c r="CL24" s="653"/>
      <c r="CM24" s="653"/>
      <c r="CN24" s="653"/>
      <c r="CO24" s="653"/>
      <c r="CP24" s="653"/>
      <c r="CQ24" s="654"/>
      <c r="CR24" s="630">
        <v>1224402</v>
      </c>
      <c r="CS24" s="631"/>
      <c r="CT24" s="631"/>
      <c r="CU24" s="631"/>
      <c r="CV24" s="631"/>
      <c r="CW24" s="631"/>
      <c r="CX24" s="631"/>
      <c r="CY24" s="632"/>
      <c r="CZ24" s="635">
        <v>33.4</v>
      </c>
      <c r="DA24" s="636"/>
      <c r="DB24" s="636"/>
      <c r="DC24" s="655"/>
      <c r="DD24" s="674">
        <v>997210</v>
      </c>
      <c r="DE24" s="631"/>
      <c r="DF24" s="631"/>
      <c r="DG24" s="631"/>
      <c r="DH24" s="631"/>
      <c r="DI24" s="631"/>
      <c r="DJ24" s="631"/>
      <c r="DK24" s="632"/>
      <c r="DL24" s="674">
        <v>994894</v>
      </c>
      <c r="DM24" s="631"/>
      <c r="DN24" s="631"/>
      <c r="DO24" s="631"/>
      <c r="DP24" s="631"/>
      <c r="DQ24" s="631"/>
      <c r="DR24" s="631"/>
      <c r="DS24" s="631"/>
      <c r="DT24" s="631"/>
      <c r="DU24" s="631"/>
      <c r="DV24" s="632"/>
      <c r="DW24" s="635">
        <v>49.5</v>
      </c>
      <c r="DX24" s="636"/>
      <c r="DY24" s="636"/>
      <c r="DZ24" s="636"/>
      <c r="EA24" s="636"/>
      <c r="EB24" s="636"/>
      <c r="EC24" s="637"/>
    </row>
    <row r="25" spans="2:133" ht="11.25" customHeight="1" x14ac:dyDescent="0.15">
      <c r="B25" s="638" t="s">
        <v>292</v>
      </c>
      <c r="C25" s="639"/>
      <c r="D25" s="639"/>
      <c r="E25" s="639"/>
      <c r="F25" s="639"/>
      <c r="G25" s="639"/>
      <c r="H25" s="639"/>
      <c r="I25" s="639"/>
      <c r="J25" s="639"/>
      <c r="K25" s="639"/>
      <c r="L25" s="639"/>
      <c r="M25" s="639"/>
      <c r="N25" s="639"/>
      <c r="O25" s="639"/>
      <c r="P25" s="639"/>
      <c r="Q25" s="640"/>
      <c r="R25" s="641">
        <v>62061</v>
      </c>
      <c r="S25" s="642"/>
      <c r="T25" s="642"/>
      <c r="U25" s="642"/>
      <c r="V25" s="642"/>
      <c r="W25" s="642"/>
      <c r="X25" s="642"/>
      <c r="Y25" s="643"/>
      <c r="Z25" s="644">
        <v>1.7</v>
      </c>
      <c r="AA25" s="644"/>
      <c r="AB25" s="644"/>
      <c r="AC25" s="644"/>
      <c r="AD25" s="645">
        <v>2008</v>
      </c>
      <c r="AE25" s="645"/>
      <c r="AF25" s="645"/>
      <c r="AG25" s="645"/>
      <c r="AH25" s="645"/>
      <c r="AI25" s="645"/>
      <c r="AJ25" s="645"/>
      <c r="AK25" s="645"/>
      <c r="AL25" s="646">
        <v>0.1</v>
      </c>
      <c r="AM25" s="647"/>
      <c r="AN25" s="647"/>
      <c r="AO25" s="648"/>
      <c r="AP25" s="659" t="s">
        <v>293</v>
      </c>
      <c r="AQ25" s="660"/>
      <c r="AR25" s="660"/>
      <c r="AS25" s="660"/>
      <c r="AT25" s="660"/>
      <c r="AU25" s="660"/>
      <c r="AV25" s="660"/>
      <c r="AW25" s="660"/>
      <c r="AX25" s="660"/>
      <c r="AY25" s="660"/>
      <c r="AZ25" s="660"/>
      <c r="BA25" s="660"/>
      <c r="BB25" s="660"/>
      <c r="BC25" s="660"/>
      <c r="BD25" s="660"/>
      <c r="BE25" s="660"/>
      <c r="BF25" s="661"/>
      <c r="BG25" s="641" t="s">
        <v>128</v>
      </c>
      <c r="BH25" s="642"/>
      <c r="BI25" s="642"/>
      <c r="BJ25" s="642"/>
      <c r="BK25" s="642"/>
      <c r="BL25" s="642"/>
      <c r="BM25" s="642"/>
      <c r="BN25" s="643"/>
      <c r="BO25" s="644" t="s">
        <v>128</v>
      </c>
      <c r="BP25" s="644"/>
      <c r="BQ25" s="644"/>
      <c r="BR25" s="644"/>
      <c r="BS25" s="650" t="s">
        <v>128</v>
      </c>
      <c r="BT25" s="642"/>
      <c r="BU25" s="642"/>
      <c r="BV25" s="642"/>
      <c r="BW25" s="642"/>
      <c r="BX25" s="642"/>
      <c r="BY25" s="642"/>
      <c r="BZ25" s="642"/>
      <c r="CA25" s="642"/>
      <c r="CB25" s="651"/>
      <c r="CD25" s="656" t="s">
        <v>294</v>
      </c>
      <c r="CE25" s="657"/>
      <c r="CF25" s="657"/>
      <c r="CG25" s="657"/>
      <c r="CH25" s="657"/>
      <c r="CI25" s="657"/>
      <c r="CJ25" s="657"/>
      <c r="CK25" s="657"/>
      <c r="CL25" s="657"/>
      <c r="CM25" s="657"/>
      <c r="CN25" s="657"/>
      <c r="CO25" s="657"/>
      <c r="CP25" s="657"/>
      <c r="CQ25" s="658"/>
      <c r="CR25" s="641">
        <v>550363</v>
      </c>
      <c r="CS25" s="677"/>
      <c r="CT25" s="677"/>
      <c r="CU25" s="677"/>
      <c r="CV25" s="677"/>
      <c r="CW25" s="677"/>
      <c r="CX25" s="677"/>
      <c r="CY25" s="678"/>
      <c r="CZ25" s="646">
        <v>15</v>
      </c>
      <c r="DA25" s="675"/>
      <c r="DB25" s="675"/>
      <c r="DC25" s="679"/>
      <c r="DD25" s="650">
        <v>509487</v>
      </c>
      <c r="DE25" s="677"/>
      <c r="DF25" s="677"/>
      <c r="DG25" s="677"/>
      <c r="DH25" s="677"/>
      <c r="DI25" s="677"/>
      <c r="DJ25" s="677"/>
      <c r="DK25" s="678"/>
      <c r="DL25" s="650">
        <v>509487</v>
      </c>
      <c r="DM25" s="677"/>
      <c r="DN25" s="677"/>
      <c r="DO25" s="677"/>
      <c r="DP25" s="677"/>
      <c r="DQ25" s="677"/>
      <c r="DR25" s="677"/>
      <c r="DS25" s="677"/>
      <c r="DT25" s="677"/>
      <c r="DU25" s="677"/>
      <c r="DV25" s="678"/>
      <c r="DW25" s="646">
        <v>25.4</v>
      </c>
      <c r="DX25" s="675"/>
      <c r="DY25" s="675"/>
      <c r="DZ25" s="675"/>
      <c r="EA25" s="675"/>
      <c r="EB25" s="675"/>
      <c r="EC25" s="676"/>
    </row>
    <row r="26" spans="2:133" ht="11.25" customHeight="1" x14ac:dyDescent="0.15">
      <c r="B26" s="638" t="s">
        <v>295</v>
      </c>
      <c r="C26" s="639"/>
      <c r="D26" s="639"/>
      <c r="E26" s="639"/>
      <c r="F26" s="639"/>
      <c r="G26" s="639"/>
      <c r="H26" s="639"/>
      <c r="I26" s="639"/>
      <c r="J26" s="639"/>
      <c r="K26" s="639"/>
      <c r="L26" s="639"/>
      <c r="M26" s="639"/>
      <c r="N26" s="639"/>
      <c r="O26" s="639"/>
      <c r="P26" s="639"/>
      <c r="Q26" s="640"/>
      <c r="R26" s="641">
        <v>8949</v>
      </c>
      <c r="S26" s="642"/>
      <c r="T26" s="642"/>
      <c r="U26" s="642"/>
      <c r="V26" s="642"/>
      <c r="W26" s="642"/>
      <c r="X26" s="642"/>
      <c r="Y26" s="643"/>
      <c r="Z26" s="644">
        <v>0.2</v>
      </c>
      <c r="AA26" s="644"/>
      <c r="AB26" s="644"/>
      <c r="AC26" s="644"/>
      <c r="AD26" s="645" t="s">
        <v>246</v>
      </c>
      <c r="AE26" s="645"/>
      <c r="AF26" s="645"/>
      <c r="AG26" s="645"/>
      <c r="AH26" s="645"/>
      <c r="AI26" s="645"/>
      <c r="AJ26" s="645"/>
      <c r="AK26" s="645"/>
      <c r="AL26" s="646" t="s">
        <v>246</v>
      </c>
      <c r="AM26" s="647"/>
      <c r="AN26" s="647"/>
      <c r="AO26" s="648"/>
      <c r="AP26" s="659" t="s">
        <v>296</v>
      </c>
      <c r="AQ26" s="680"/>
      <c r="AR26" s="680"/>
      <c r="AS26" s="680"/>
      <c r="AT26" s="680"/>
      <c r="AU26" s="680"/>
      <c r="AV26" s="680"/>
      <c r="AW26" s="680"/>
      <c r="AX26" s="680"/>
      <c r="AY26" s="680"/>
      <c r="AZ26" s="680"/>
      <c r="BA26" s="680"/>
      <c r="BB26" s="680"/>
      <c r="BC26" s="680"/>
      <c r="BD26" s="680"/>
      <c r="BE26" s="680"/>
      <c r="BF26" s="661"/>
      <c r="BG26" s="641" t="s">
        <v>128</v>
      </c>
      <c r="BH26" s="642"/>
      <c r="BI26" s="642"/>
      <c r="BJ26" s="642"/>
      <c r="BK26" s="642"/>
      <c r="BL26" s="642"/>
      <c r="BM26" s="642"/>
      <c r="BN26" s="643"/>
      <c r="BO26" s="644" t="s">
        <v>128</v>
      </c>
      <c r="BP26" s="644"/>
      <c r="BQ26" s="644"/>
      <c r="BR26" s="644"/>
      <c r="BS26" s="650" t="s">
        <v>128</v>
      </c>
      <c r="BT26" s="642"/>
      <c r="BU26" s="642"/>
      <c r="BV26" s="642"/>
      <c r="BW26" s="642"/>
      <c r="BX26" s="642"/>
      <c r="BY26" s="642"/>
      <c r="BZ26" s="642"/>
      <c r="CA26" s="642"/>
      <c r="CB26" s="651"/>
      <c r="CD26" s="656" t="s">
        <v>297</v>
      </c>
      <c r="CE26" s="657"/>
      <c r="CF26" s="657"/>
      <c r="CG26" s="657"/>
      <c r="CH26" s="657"/>
      <c r="CI26" s="657"/>
      <c r="CJ26" s="657"/>
      <c r="CK26" s="657"/>
      <c r="CL26" s="657"/>
      <c r="CM26" s="657"/>
      <c r="CN26" s="657"/>
      <c r="CO26" s="657"/>
      <c r="CP26" s="657"/>
      <c r="CQ26" s="658"/>
      <c r="CR26" s="641">
        <v>337587</v>
      </c>
      <c r="CS26" s="642"/>
      <c r="CT26" s="642"/>
      <c r="CU26" s="642"/>
      <c r="CV26" s="642"/>
      <c r="CW26" s="642"/>
      <c r="CX26" s="642"/>
      <c r="CY26" s="643"/>
      <c r="CZ26" s="646">
        <v>9.1999999999999993</v>
      </c>
      <c r="DA26" s="675"/>
      <c r="DB26" s="675"/>
      <c r="DC26" s="679"/>
      <c r="DD26" s="650">
        <v>298209</v>
      </c>
      <c r="DE26" s="642"/>
      <c r="DF26" s="642"/>
      <c r="DG26" s="642"/>
      <c r="DH26" s="642"/>
      <c r="DI26" s="642"/>
      <c r="DJ26" s="642"/>
      <c r="DK26" s="643"/>
      <c r="DL26" s="650" t="s">
        <v>246</v>
      </c>
      <c r="DM26" s="642"/>
      <c r="DN26" s="642"/>
      <c r="DO26" s="642"/>
      <c r="DP26" s="642"/>
      <c r="DQ26" s="642"/>
      <c r="DR26" s="642"/>
      <c r="DS26" s="642"/>
      <c r="DT26" s="642"/>
      <c r="DU26" s="642"/>
      <c r="DV26" s="643"/>
      <c r="DW26" s="646" t="s">
        <v>128</v>
      </c>
      <c r="DX26" s="675"/>
      <c r="DY26" s="675"/>
      <c r="DZ26" s="675"/>
      <c r="EA26" s="675"/>
      <c r="EB26" s="675"/>
      <c r="EC26" s="676"/>
    </row>
    <row r="27" spans="2:133" ht="11.25" customHeight="1" x14ac:dyDescent="0.15">
      <c r="B27" s="638" t="s">
        <v>298</v>
      </c>
      <c r="C27" s="639"/>
      <c r="D27" s="639"/>
      <c r="E27" s="639"/>
      <c r="F27" s="639"/>
      <c r="G27" s="639"/>
      <c r="H27" s="639"/>
      <c r="I27" s="639"/>
      <c r="J27" s="639"/>
      <c r="K27" s="639"/>
      <c r="L27" s="639"/>
      <c r="M27" s="639"/>
      <c r="N27" s="639"/>
      <c r="O27" s="639"/>
      <c r="P27" s="639"/>
      <c r="Q27" s="640"/>
      <c r="R27" s="641">
        <v>376081</v>
      </c>
      <c r="S27" s="642"/>
      <c r="T27" s="642"/>
      <c r="U27" s="642"/>
      <c r="V27" s="642"/>
      <c r="W27" s="642"/>
      <c r="X27" s="642"/>
      <c r="Y27" s="643"/>
      <c r="Z27" s="644">
        <v>10.1</v>
      </c>
      <c r="AA27" s="644"/>
      <c r="AB27" s="644"/>
      <c r="AC27" s="644"/>
      <c r="AD27" s="645" t="s">
        <v>128</v>
      </c>
      <c r="AE27" s="645"/>
      <c r="AF27" s="645"/>
      <c r="AG27" s="645"/>
      <c r="AH27" s="645"/>
      <c r="AI27" s="645"/>
      <c r="AJ27" s="645"/>
      <c r="AK27" s="645"/>
      <c r="AL27" s="646" t="s">
        <v>128</v>
      </c>
      <c r="AM27" s="647"/>
      <c r="AN27" s="647"/>
      <c r="AO27" s="648"/>
      <c r="AP27" s="638" t="s">
        <v>299</v>
      </c>
      <c r="AQ27" s="639"/>
      <c r="AR27" s="639"/>
      <c r="AS27" s="639"/>
      <c r="AT27" s="639"/>
      <c r="AU27" s="639"/>
      <c r="AV27" s="639"/>
      <c r="AW27" s="639"/>
      <c r="AX27" s="639"/>
      <c r="AY27" s="639"/>
      <c r="AZ27" s="639"/>
      <c r="BA27" s="639"/>
      <c r="BB27" s="639"/>
      <c r="BC27" s="639"/>
      <c r="BD27" s="639"/>
      <c r="BE27" s="639"/>
      <c r="BF27" s="640"/>
      <c r="BG27" s="641">
        <v>306610</v>
      </c>
      <c r="BH27" s="642"/>
      <c r="BI27" s="642"/>
      <c r="BJ27" s="642"/>
      <c r="BK27" s="642"/>
      <c r="BL27" s="642"/>
      <c r="BM27" s="642"/>
      <c r="BN27" s="643"/>
      <c r="BO27" s="644">
        <v>100</v>
      </c>
      <c r="BP27" s="644"/>
      <c r="BQ27" s="644"/>
      <c r="BR27" s="644"/>
      <c r="BS27" s="650">
        <v>3293</v>
      </c>
      <c r="BT27" s="642"/>
      <c r="BU27" s="642"/>
      <c r="BV27" s="642"/>
      <c r="BW27" s="642"/>
      <c r="BX27" s="642"/>
      <c r="BY27" s="642"/>
      <c r="BZ27" s="642"/>
      <c r="CA27" s="642"/>
      <c r="CB27" s="651"/>
      <c r="CD27" s="656" t="s">
        <v>300</v>
      </c>
      <c r="CE27" s="657"/>
      <c r="CF27" s="657"/>
      <c r="CG27" s="657"/>
      <c r="CH27" s="657"/>
      <c r="CI27" s="657"/>
      <c r="CJ27" s="657"/>
      <c r="CK27" s="657"/>
      <c r="CL27" s="657"/>
      <c r="CM27" s="657"/>
      <c r="CN27" s="657"/>
      <c r="CO27" s="657"/>
      <c r="CP27" s="657"/>
      <c r="CQ27" s="658"/>
      <c r="CR27" s="641">
        <v>198785</v>
      </c>
      <c r="CS27" s="677"/>
      <c r="CT27" s="677"/>
      <c r="CU27" s="677"/>
      <c r="CV27" s="677"/>
      <c r="CW27" s="677"/>
      <c r="CX27" s="677"/>
      <c r="CY27" s="678"/>
      <c r="CZ27" s="646">
        <v>5.4</v>
      </c>
      <c r="DA27" s="675"/>
      <c r="DB27" s="675"/>
      <c r="DC27" s="679"/>
      <c r="DD27" s="650">
        <v>51428</v>
      </c>
      <c r="DE27" s="677"/>
      <c r="DF27" s="677"/>
      <c r="DG27" s="677"/>
      <c r="DH27" s="677"/>
      <c r="DI27" s="677"/>
      <c r="DJ27" s="677"/>
      <c r="DK27" s="678"/>
      <c r="DL27" s="650">
        <v>49112</v>
      </c>
      <c r="DM27" s="677"/>
      <c r="DN27" s="677"/>
      <c r="DO27" s="677"/>
      <c r="DP27" s="677"/>
      <c r="DQ27" s="677"/>
      <c r="DR27" s="677"/>
      <c r="DS27" s="677"/>
      <c r="DT27" s="677"/>
      <c r="DU27" s="677"/>
      <c r="DV27" s="678"/>
      <c r="DW27" s="646">
        <v>2.4</v>
      </c>
      <c r="DX27" s="675"/>
      <c r="DY27" s="675"/>
      <c r="DZ27" s="675"/>
      <c r="EA27" s="675"/>
      <c r="EB27" s="675"/>
      <c r="EC27" s="676"/>
    </row>
    <row r="28" spans="2:133" ht="11.25" customHeight="1" x14ac:dyDescent="0.15">
      <c r="B28" s="683" t="s">
        <v>301</v>
      </c>
      <c r="C28" s="684"/>
      <c r="D28" s="684"/>
      <c r="E28" s="684"/>
      <c r="F28" s="684"/>
      <c r="G28" s="684"/>
      <c r="H28" s="684"/>
      <c r="I28" s="684"/>
      <c r="J28" s="684"/>
      <c r="K28" s="684"/>
      <c r="L28" s="684"/>
      <c r="M28" s="684"/>
      <c r="N28" s="684"/>
      <c r="O28" s="684"/>
      <c r="P28" s="684"/>
      <c r="Q28" s="685"/>
      <c r="R28" s="641" t="s">
        <v>128</v>
      </c>
      <c r="S28" s="642"/>
      <c r="T28" s="642"/>
      <c r="U28" s="642"/>
      <c r="V28" s="642"/>
      <c r="W28" s="642"/>
      <c r="X28" s="642"/>
      <c r="Y28" s="643"/>
      <c r="Z28" s="644" t="s">
        <v>128</v>
      </c>
      <c r="AA28" s="644"/>
      <c r="AB28" s="644"/>
      <c r="AC28" s="644"/>
      <c r="AD28" s="645" t="s">
        <v>246</v>
      </c>
      <c r="AE28" s="645"/>
      <c r="AF28" s="645"/>
      <c r="AG28" s="645"/>
      <c r="AH28" s="645"/>
      <c r="AI28" s="645"/>
      <c r="AJ28" s="645"/>
      <c r="AK28" s="645"/>
      <c r="AL28" s="646" t="s">
        <v>246</v>
      </c>
      <c r="AM28" s="647"/>
      <c r="AN28" s="647"/>
      <c r="AO28" s="648"/>
      <c r="AP28" s="686"/>
      <c r="AQ28" s="687"/>
      <c r="AR28" s="687"/>
      <c r="AS28" s="687"/>
      <c r="AT28" s="687"/>
      <c r="AU28" s="687"/>
      <c r="AV28" s="687"/>
      <c r="AW28" s="687"/>
      <c r="AX28" s="687"/>
      <c r="AY28" s="687"/>
      <c r="AZ28" s="687"/>
      <c r="BA28" s="687"/>
      <c r="BB28" s="687"/>
      <c r="BC28" s="687"/>
      <c r="BD28" s="687"/>
      <c r="BE28" s="687"/>
      <c r="BF28" s="688"/>
      <c r="BG28" s="641"/>
      <c r="BH28" s="642"/>
      <c r="BI28" s="642"/>
      <c r="BJ28" s="642"/>
      <c r="BK28" s="642"/>
      <c r="BL28" s="642"/>
      <c r="BM28" s="642"/>
      <c r="BN28" s="643"/>
      <c r="BO28" s="644"/>
      <c r="BP28" s="644"/>
      <c r="BQ28" s="644"/>
      <c r="BR28" s="644"/>
      <c r="BS28" s="645"/>
      <c r="BT28" s="645"/>
      <c r="BU28" s="645"/>
      <c r="BV28" s="645"/>
      <c r="BW28" s="645"/>
      <c r="BX28" s="645"/>
      <c r="BY28" s="645"/>
      <c r="BZ28" s="645"/>
      <c r="CA28" s="645"/>
      <c r="CB28" s="649"/>
      <c r="CD28" s="656" t="s">
        <v>302</v>
      </c>
      <c r="CE28" s="657"/>
      <c r="CF28" s="657"/>
      <c r="CG28" s="657"/>
      <c r="CH28" s="657"/>
      <c r="CI28" s="657"/>
      <c r="CJ28" s="657"/>
      <c r="CK28" s="657"/>
      <c r="CL28" s="657"/>
      <c r="CM28" s="657"/>
      <c r="CN28" s="657"/>
      <c r="CO28" s="657"/>
      <c r="CP28" s="657"/>
      <c r="CQ28" s="658"/>
      <c r="CR28" s="641">
        <v>475254</v>
      </c>
      <c r="CS28" s="642"/>
      <c r="CT28" s="642"/>
      <c r="CU28" s="642"/>
      <c r="CV28" s="642"/>
      <c r="CW28" s="642"/>
      <c r="CX28" s="642"/>
      <c r="CY28" s="643"/>
      <c r="CZ28" s="646">
        <v>13</v>
      </c>
      <c r="DA28" s="675"/>
      <c r="DB28" s="675"/>
      <c r="DC28" s="679"/>
      <c r="DD28" s="650">
        <v>436295</v>
      </c>
      <c r="DE28" s="642"/>
      <c r="DF28" s="642"/>
      <c r="DG28" s="642"/>
      <c r="DH28" s="642"/>
      <c r="DI28" s="642"/>
      <c r="DJ28" s="642"/>
      <c r="DK28" s="643"/>
      <c r="DL28" s="650">
        <v>436295</v>
      </c>
      <c r="DM28" s="642"/>
      <c r="DN28" s="642"/>
      <c r="DO28" s="642"/>
      <c r="DP28" s="642"/>
      <c r="DQ28" s="642"/>
      <c r="DR28" s="642"/>
      <c r="DS28" s="642"/>
      <c r="DT28" s="642"/>
      <c r="DU28" s="642"/>
      <c r="DV28" s="643"/>
      <c r="DW28" s="646">
        <v>21.7</v>
      </c>
      <c r="DX28" s="675"/>
      <c r="DY28" s="675"/>
      <c r="DZ28" s="675"/>
      <c r="EA28" s="675"/>
      <c r="EB28" s="675"/>
      <c r="EC28" s="676"/>
    </row>
    <row r="29" spans="2:133" ht="11.25" customHeight="1" x14ac:dyDescent="0.15">
      <c r="B29" s="638" t="s">
        <v>303</v>
      </c>
      <c r="C29" s="639"/>
      <c r="D29" s="639"/>
      <c r="E29" s="639"/>
      <c r="F29" s="639"/>
      <c r="G29" s="639"/>
      <c r="H29" s="639"/>
      <c r="I29" s="639"/>
      <c r="J29" s="639"/>
      <c r="K29" s="639"/>
      <c r="L29" s="639"/>
      <c r="M29" s="639"/>
      <c r="N29" s="639"/>
      <c r="O29" s="639"/>
      <c r="P29" s="639"/>
      <c r="Q29" s="640"/>
      <c r="R29" s="641">
        <v>315594</v>
      </c>
      <c r="S29" s="642"/>
      <c r="T29" s="642"/>
      <c r="U29" s="642"/>
      <c r="V29" s="642"/>
      <c r="W29" s="642"/>
      <c r="X29" s="642"/>
      <c r="Y29" s="643"/>
      <c r="Z29" s="644">
        <v>8.5</v>
      </c>
      <c r="AA29" s="644"/>
      <c r="AB29" s="644"/>
      <c r="AC29" s="644"/>
      <c r="AD29" s="645" t="s">
        <v>128</v>
      </c>
      <c r="AE29" s="645"/>
      <c r="AF29" s="645"/>
      <c r="AG29" s="645"/>
      <c r="AH29" s="645"/>
      <c r="AI29" s="645"/>
      <c r="AJ29" s="645"/>
      <c r="AK29" s="645"/>
      <c r="AL29" s="646" t="s">
        <v>246</v>
      </c>
      <c r="AM29" s="647"/>
      <c r="AN29" s="647"/>
      <c r="AO29" s="648"/>
      <c r="AP29" s="620" t="s">
        <v>222</v>
      </c>
      <c r="AQ29" s="621"/>
      <c r="AR29" s="621"/>
      <c r="AS29" s="621"/>
      <c r="AT29" s="621"/>
      <c r="AU29" s="621"/>
      <c r="AV29" s="621"/>
      <c r="AW29" s="621"/>
      <c r="AX29" s="621"/>
      <c r="AY29" s="621"/>
      <c r="AZ29" s="621"/>
      <c r="BA29" s="621"/>
      <c r="BB29" s="621"/>
      <c r="BC29" s="621"/>
      <c r="BD29" s="621"/>
      <c r="BE29" s="621"/>
      <c r="BF29" s="622"/>
      <c r="BG29" s="620" t="s">
        <v>304</v>
      </c>
      <c r="BH29" s="681"/>
      <c r="BI29" s="681"/>
      <c r="BJ29" s="681"/>
      <c r="BK29" s="681"/>
      <c r="BL29" s="681"/>
      <c r="BM29" s="681"/>
      <c r="BN29" s="681"/>
      <c r="BO29" s="681"/>
      <c r="BP29" s="681"/>
      <c r="BQ29" s="682"/>
      <c r="BR29" s="620" t="s">
        <v>305</v>
      </c>
      <c r="BS29" s="681"/>
      <c r="BT29" s="681"/>
      <c r="BU29" s="681"/>
      <c r="BV29" s="681"/>
      <c r="BW29" s="681"/>
      <c r="BX29" s="681"/>
      <c r="BY29" s="681"/>
      <c r="BZ29" s="681"/>
      <c r="CA29" s="681"/>
      <c r="CB29" s="682"/>
      <c r="CD29" s="704" t="s">
        <v>306</v>
      </c>
      <c r="CE29" s="705"/>
      <c r="CF29" s="656" t="s">
        <v>307</v>
      </c>
      <c r="CG29" s="657"/>
      <c r="CH29" s="657"/>
      <c r="CI29" s="657"/>
      <c r="CJ29" s="657"/>
      <c r="CK29" s="657"/>
      <c r="CL29" s="657"/>
      <c r="CM29" s="657"/>
      <c r="CN29" s="657"/>
      <c r="CO29" s="657"/>
      <c r="CP29" s="657"/>
      <c r="CQ29" s="658"/>
      <c r="CR29" s="641">
        <v>475230</v>
      </c>
      <c r="CS29" s="677"/>
      <c r="CT29" s="677"/>
      <c r="CU29" s="677"/>
      <c r="CV29" s="677"/>
      <c r="CW29" s="677"/>
      <c r="CX29" s="677"/>
      <c r="CY29" s="678"/>
      <c r="CZ29" s="646">
        <v>13</v>
      </c>
      <c r="DA29" s="675"/>
      <c r="DB29" s="675"/>
      <c r="DC29" s="679"/>
      <c r="DD29" s="650">
        <v>436271</v>
      </c>
      <c r="DE29" s="677"/>
      <c r="DF29" s="677"/>
      <c r="DG29" s="677"/>
      <c r="DH29" s="677"/>
      <c r="DI29" s="677"/>
      <c r="DJ29" s="677"/>
      <c r="DK29" s="678"/>
      <c r="DL29" s="650">
        <v>436271</v>
      </c>
      <c r="DM29" s="677"/>
      <c r="DN29" s="677"/>
      <c r="DO29" s="677"/>
      <c r="DP29" s="677"/>
      <c r="DQ29" s="677"/>
      <c r="DR29" s="677"/>
      <c r="DS29" s="677"/>
      <c r="DT29" s="677"/>
      <c r="DU29" s="677"/>
      <c r="DV29" s="678"/>
      <c r="DW29" s="646">
        <v>21.7</v>
      </c>
      <c r="DX29" s="675"/>
      <c r="DY29" s="675"/>
      <c r="DZ29" s="675"/>
      <c r="EA29" s="675"/>
      <c r="EB29" s="675"/>
      <c r="EC29" s="676"/>
    </row>
    <row r="30" spans="2:133" ht="11.25" customHeight="1" x14ac:dyDescent="0.15">
      <c r="B30" s="638" t="s">
        <v>308</v>
      </c>
      <c r="C30" s="639"/>
      <c r="D30" s="639"/>
      <c r="E30" s="639"/>
      <c r="F30" s="639"/>
      <c r="G30" s="639"/>
      <c r="H30" s="639"/>
      <c r="I30" s="639"/>
      <c r="J30" s="639"/>
      <c r="K30" s="639"/>
      <c r="L30" s="639"/>
      <c r="M30" s="639"/>
      <c r="N30" s="639"/>
      <c r="O30" s="639"/>
      <c r="P30" s="639"/>
      <c r="Q30" s="640"/>
      <c r="R30" s="641">
        <v>6147</v>
      </c>
      <c r="S30" s="642"/>
      <c r="T30" s="642"/>
      <c r="U30" s="642"/>
      <c r="V30" s="642"/>
      <c r="W30" s="642"/>
      <c r="X30" s="642"/>
      <c r="Y30" s="643"/>
      <c r="Z30" s="644">
        <v>0.2</v>
      </c>
      <c r="AA30" s="644"/>
      <c r="AB30" s="644"/>
      <c r="AC30" s="644"/>
      <c r="AD30" s="645">
        <v>2723</v>
      </c>
      <c r="AE30" s="645"/>
      <c r="AF30" s="645"/>
      <c r="AG30" s="645"/>
      <c r="AH30" s="645"/>
      <c r="AI30" s="645"/>
      <c r="AJ30" s="645"/>
      <c r="AK30" s="645"/>
      <c r="AL30" s="646">
        <v>0.1</v>
      </c>
      <c r="AM30" s="647"/>
      <c r="AN30" s="647"/>
      <c r="AO30" s="648"/>
      <c r="AP30" s="689" t="s">
        <v>309</v>
      </c>
      <c r="AQ30" s="690"/>
      <c r="AR30" s="690"/>
      <c r="AS30" s="690"/>
      <c r="AT30" s="695" t="s">
        <v>310</v>
      </c>
      <c r="AU30" s="230"/>
      <c r="AV30" s="230"/>
      <c r="AW30" s="230"/>
      <c r="AX30" s="627" t="s">
        <v>185</v>
      </c>
      <c r="AY30" s="628"/>
      <c r="AZ30" s="628"/>
      <c r="BA30" s="628"/>
      <c r="BB30" s="628"/>
      <c r="BC30" s="628"/>
      <c r="BD30" s="628"/>
      <c r="BE30" s="628"/>
      <c r="BF30" s="629"/>
      <c r="BG30" s="701">
        <v>99.4</v>
      </c>
      <c r="BH30" s="702"/>
      <c r="BI30" s="702"/>
      <c r="BJ30" s="702"/>
      <c r="BK30" s="702"/>
      <c r="BL30" s="702"/>
      <c r="BM30" s="636">
        <v>97.5</v>
      </c>
      <c r="BN30" s="702"/>
      <c r="BO30" s="702"/>
      <c r="BP30" s="702"/>
      <c r="BQ30" s="703"/>
      <c r="BR30" s="701">
        <v>99</v>
      </c>
      <c r="BS30" s="702"/>
      <c r="BT30" s="702"/>
      <c r="BU30" s="702"/>
      <c r="BV30" s="702"/>
      <c r="BW30" s="702"/>
      <c r="BX30" s="636">
        <v>97.4</v>
      </c>
      <c r="BY30" s="702"/>
      <c r="BZ30" s="702"/>
      <c r="CA30" s="702"/>
      <c r="CB30" s="703"/>
      <c r="CD30" s="706"/>
      <c r="CE30" s="707"/>
      <c r="CF30" s="656" t="s">
        <v>311</v>
      </c>
      <c r="CG30" s="657"/>
      <c r="CH30" s="657"/>
      <c r="CI30" s="657"/>
      <c r="CJ30" s="657"/>
      <c r="CK30" s="657"/>
      <c r="CL30" s="657"/>
      <c r="CM30" s="657"/>
      <c r="CN30" s="657"/>
      <c r="CO30" s="657"/>
      <c r="CP30" s="657"/>
      <c r="CQ30" s="658"/>
      <c r="CR30" s="641">
        <v>463170</v>
      </c>
      <c r="CS30" s="642"/>
      <c r="CT30" s="642"/>
      <c r="CU30" s="642"/>
      <c r="CV30" s="642"/>
      <c r="CW30" s="642"/>
      <c r="CX30" s="642"/>
      <c r="CY30" s="643"/>
      <c r="CZ30" s="646">
        <v>12.6</v>
      </c>
      <c r="DA30" s="675"/>
      <c r="DB30" s="675"/>
      <c r="DC30" s="679"/>
      <c r="DD30" s="650">
        <v>426585</v>
      </c>
      <c r="DE30" s="642"/>
      <c r="DF30" s="642"/>
      <c r="DG30" s="642"/>
      <c r="DH30" s="642"/>
      <c r="DI30" s="642"/>
      <c r="DJ30" s="642"/>
      <c r="DK30" s="643"/>
      <c r="DL30" s="650">
        <v>426585</v>
      </c>
      <c r="DM30" s="642"/>
      <c r="DN30" s="642"/>
      <c r="DO30" s="642"/>
      <c r="DP30" s="642"/>
      <c r="DQ30" s="642"/>
      <c r="DR30" s="642"/>
      <c r="DS30" s="642"/>
      <c r="DT30" s="642"/>
      <c r="DU30" s="642"/>
      <c r="DV30" s="643"/>
      <c r="DW30" s="646">
        <v>21.2</v>
      </c>
      <c r="DX30" s="675"/>
      <c r="DY30" s="675"/>
      <c r="DZ30" s="675"/>
      <c r="EA30" s="675"/>
      <c r="EB30" s="675"/>
      <c r="EC30" s="676"/>
    </row>
    <row r="31" spans="2:133" ht="11.25" customHeight="1" x14ac:dyDescent="0.15">
      <c r="B31" s="638" t="s">
        <v>312</v>
      </c>
      <c r="C31" s="639"/>
      <c r="D31" s="639"/>
      <c r="E31" s="639"/>
      <c r="F31" s="639"/>
      <c r="G31" s="639"/>
      <c r="H31" s="639"/>
      <c r="I31" s="639"/>
      <c r="J31" s="639"/>
      <c r="K31" s="639"/>
      <c r="L31" s="639"/>
      <c r="M31" s="639"/>
      <c r="N31" s="639"/>
      <c r="O31" s="639"/>
      <c r="P31" s="639"/>
      <c r="Q31" s="640"/>
      <c r="R31" s="641">
        <v>184808</v>
      </c>
      <c r="S31" s="642"/>
      <c r="T31" s="642"/>
      <c r="U31" s="642"/>
      <c r="V31" s="642"/>
      <c r="W31" s="642"/>
      <c r="X31" s="642"/>
      <c r="Y31" s="643"/>
      <c r="Z31" s="644">
        <v>5</v>
      </c>
      <c r="AA31" s="644"/>
      <c r="AB31" s="644"/>
      <c r="AC31" s="644"/>
      <c r="AD31" s="645" t="s">
        <v>246</v>
      </c>
      <c r="AE31" s="645"/>
      <c r="AF31" s="645"/>
      <c r="AG31" s="645"/>
      <c r="AH31" s="645"/>
      <c r="AI31" s="645"/>
      <c r="AJ31" s="645"/>
      <c r="AK31" s="645"/>
      <c r="AL31" s="646" t="s">
        <v>128</v>
      </c>
      <c r="AM31" s="647"/>
      <c r="AN31" s="647"/>
      <c r="AO31" s="648"/>
      <c r="AP31" s="691"/>
      <c r="AQ31" s="692"/>
      <c r="AR31" s="692"/>
      <c r="AS31" s="692"/>
      <c r="AT31" s="696"/>
      <c r="AU31" s="229" t="s">
        <v>313</v>
      </c>
      <c r="AV31" s="229"/>
      <c r="AW31" s="229"/>
      <c r="AX31" s="638" t="s">
        <v>314</v>
      </c>
      <c r="AY31" s="639"/>
      <c r="AZ31" s="639"/>
      <c r="BA31" s="639"/>
      <c r="BB31" s="639"/>
      <c r="BC31" s="639"/>
      <c r="BD31" s="639"/>
      <c r="BE31" s="639"/>
      <c r="BF31" s="640"/>
      <c r="BG31" s="698">
        <v>99.4</v>
      </c>
      <c r="BH31" s="677"/>
      <c r="BI31" s="677"/>
      <c r="BJ31" s="677"/>
      <c r="BK31" s="677"/>
      <c r="BL31" s="677"/>
      <c r="BM31" s="647">
        <v>98.2</v>
      </c>
      <c r="BN31" s="699"/>
      <c r="BO31" s="699"/>
      <c r="BP31" s="699"/>
      <c r="BQ31" s="700"/>
      <c r="BR31" s="698">
        <v>98.8</v>
      </c>
      <c r="BS31" s="677"/>
      <c r="BT31" s="677"/>
      <c r="BU31" s="677"/>
      <c r="BV31" s="677"/>
      <c r="BW31" s="677"/>
      <c r="BX31" s="647">
        <v>97.4</v>
      </c>
      <c r="BY31" s="699"/>
      <c r="BZ31" s="699"/>
      <c r="CA31" s="699"/>
      <c r="CB31" s="700"/>
      <c r="CD31" s="706"/>
      <c r="CE31" s="707"/>
      <c r="CF31" s="656" t="s">
        <v>315</v>
      </c>
      <c r="CG31" s="657"/>
      <c r="CH31" s="657"/>
      <c r="CI31" s="657"/>
      <c r="CJ31" s="657"/>
      <c r="CK31" s="657"/>
      <c r="CL31" s="657"/>
      <c r="CM31" s="657"/>
      <c r="CN31" s="657"/>
      <c r="CO31" s="657"/>
      <c r="CP31" s="657"/>
      <c r="CQ31" s="658"/>
      <c r="CR31" s="641">
        <v>12060</v>
      </c>
      <c r="CS31" s="677"/>
      <c r="CT31" s="677"/>
      <c r="CU31" s="677"/>
      <c r="CV31" s="677"/>
      <c r="CW31" s="677"/>
      <c r="CX31" s="677"/>
      <c r="CY31" s="678"/>
      <c r="CZ31" s="646">
        <v>0.3</v>
      </c>
      <c r="DA31" s="675"/>
      <c r="DB31" s="675"/>
      <c r="DC31" s="679"/>
      <c r="DD31" s="650">
        <v>9686</v>
      </c>
      <c r="DE31" s="677"/>
      <c r="DF31" s="677"/>
      <c r="DG31" s="677"/>
      <c r="DH31" s="677"/>
      <c r="DI31" s="677"/>
      <c r="DJ31" s="677"/>
      <c r="DK31" s="678"/>
      <c r="DL31" s="650">
        <v>9686</v>
      </c>
      <c r="DM31" s="677"/>
      <c r="DN31" s="677"/>
      <c r="DO31" s="677"/>
      <c r="DP31" s="677"/>
      <c r="DQ31" s="677"/>
      <c r="DR31" s="677"/>
      <c r="DS31" s="677"/>
      <c r="DT31" s="677"/>
      <c r="DU31" s="677"/>
      <c r="DV31" s="678"/>
      <c r="DW31" s="646">
        <v>0.5</v>
      </c>
      <c r="DX31" s="675"/>
      <c r="DY31" s="675"/>
      <c r="DZ31" s="675"/>
      <c r="EA31" s="675"/>
      <c r="EB31" s="675"/>
      <c r="EC31" s="676"/>
    </row>
    <row r="32" spans="2:133" ht="11.25" customHeight="1" x14ac:dyDescent="0.15">
      <c r="B32" s="638" t="s">
        <v>316</v>
      </c>
      <c r="C32" s="639"/>
      <c r="D32" s="639"/>
      <c r="E32" s="639"/>
      <c r="F32" s="639"/>
      <c r="G32" s="639"/>
      <c r="H32" s="639"/>
      <c r="I32" s="639"/>
      <c r="J32" s="639"/>
      <c r="K32" s="639"/>
      <c r="L32" s="639"/>
      <c r="M32" s="639"/>
      <c r="N32" s="639"/>
      <c r="O32" s="639"/>
      <c r="P32" s="639"/>
      <c r="Q32" s="640"/>
      <c r="R32" s="641">
        <v>188920</v>
      </c>
      <c r="S32" s="642"/>
      <c r="T32" s="642"/>
      <c r="U32" s="642"/>
      <c r="V32" s="642"/>
      <c r="W32" s="642"/>
      <c r="X32" s="642"/>
      <c r="Y32" s="643"/>
      <c r="Z32" s="644">
        <v>5.0999999999999996</v>
      </c>
      <c r="AA32" s="644"/>
      <c r="AB32" s="644"/>
      <c r="AC32" s="644"/>
      <c r="AD32" s="645" t="s">
        <v>128</v>
      </c>
      <c r="AE32" s="645"/>
      <c r="AF32" s="645"/>
      <c r="AG32" s="645"/>
      <c r="AH32" s="645"/>
      <c r="AI32" s="645"/>
      <c r="AJ32" s="645"/>
      <c r="AK32" s="645"/>
      <c r="AL32" s="646" t="s">
        <v>246</v>
      </c>
      <c r="AM32" s="647"/>
      <c r="AN32" s="647"/>
      <c r="AO32" s="648"/>
      <c r="AP32" s="693"/>
      <c r="AQ32" s="694"/>
      <c r="AR32" s="694"/>
      <c r="AS32" s="694"/>
      <c r="AT32" s="697"/>
      <c r="AU32" s="231"/>
      <c r="AV32" s="231"/>
      <c r="AW32" s="231"/>
      <c r="AX32" s="686" t="s">
        <v>317</v>
      </c>
      <c r="AY32" s="687"/>
      <c r="AZ32" s="687"/>
      <c r="BA32" s="687"/>
      <c r="BB32" s="687"/>
      <c r="BC32" s="687"/>
      <c r="BD32" s="687"/>
      <c r="BE32" s="687"/>
      <c r="BF32" s="688"/>
      <c r="BG32" s="710">
        <v>99.2</v>
      </c>
      <c r="BH32" s="711"/>
      <c r="BI32" s="711"/>
      <c r="BJ32" s="711"/>
      <c r="BK32" s="711"/>
      <c r="BL32" s="711"/>
      <c r="BM32" s="712">
        <v>96.3</v>
      </c>
      <c r="BN32" s="711"/>
      <c r="BO32" s="711"/>
      <c r="BP32" s="711"/>
      <c r="BQ32" s="713"/>
      <c r="BR32" s="710">
        <v>99.1</v>
      </c>
      <c r="BS32" s="711"/>
      <c r="BT32" s="711"/>
      <c r="BU32" s="711"/>
      <c r="BV32" s="711"/>
      <c r="BW32" s="711"/>
      <c r="BX32" s="712">
        <v>96.8</v>
      </c>
      <c r="BY32" s="711"/>
      <c r="BZ32" s="711"/>
      <c r="CA32" s="711"/>
      <c r="CB32" s="713"/>
      <c r="CD32" s="708"/>
      <c r="CE32" s="709"/>
      <c r="CF32" s="656" t="s">
        <v>318</v>
      </c>
      <c r="CG32" s="657"/>
      <c r="CH32" s="657"/>
      <c r="CI32" s="657"/>
      <c r="CJ32" s="657"/>
      <c r="CK32" s="657"/>
      <c r="CL32" s="657"/>
      <c r="CM32" s="657"/>
      <c r="CN32" s="657"/>
      <c r="CO32" s="657"/>
      <c r="CP32" s="657"/>
      <c r="CQ32" s="658"/>
      <c r="CR32" s="641">
        <v>24</v>
      </c>
      <c r="CS32" s="642"/>
      <c r="CT32" s="642"/>
      <c r="CU32" s="642"/>
      <c r="CV32" s="642"/>
      <c r="CW32" s="642"/>
      <c r="CX32" s="642"/>
      <c r="CY32" s="643"/>
      <c r="CZ32" s="646">
        <v>0</v>
      </c>
      <c r="DA32" s="675"/>
      <c r="DB32" s="675"/>
      <c r="DC32" s="679"/>
      <c r="DD32" s="650">
        <v>24</v>
      </c>
      <c r="DE32" s="642"/>
      <c r="DF32" s="642"/>
      <c r="DG32" s="642"/>
      <c r="DH32" s="642"/>
      <c r="DI32" s="642"/>
      <c r="DJ32" s="642"/>
      <c r="DK32" s="643"/>
      <c r="DL32" s="650">
        <v>24</v>
      </c>
      <c r="DM32" s="642"/>
      <c r="DN32" s="642"/>
      <c r="DO32" s="642"/>
      <c r="DP32" s="642"/>
      <c r="DQ32" s="642"/>
      <c r="DR32" s="642"/>
      <c r="DS32" s="642"/>
      <c r="DT32" s="642"/>
      <c r="DU32" s="642"/>
      <c r="DV32" s="643"/>
      <c r="DW32" s="646">
        <v>0</v>
      </c>
      <c r="DX32" s="675"/>
      <c r="DY32" s="675"/>
      <c r="DZ32" s="675"/>
      <c r="EA32" s="675"/>
      <c r="EB32" s="675"/>
      <c r="EC32" s="676"/>
    </row>
    <row r="33" spans="2:133" ht="11.25" customHeight="1" x14ac:dyDescent="0.15">
      <c r="B33" s="638" t="s">
        <v>319</v>
      </c>
      <c r="C33" s="639"/>
      <c r="D33" s="639"/>
      <c r="E33" s="639"/>
      <c r="F33" s="639"/>
      <c r="G33" s="639"/>
      <c r="H33" s="639"/>
      <c r="I33" s="639"/>
      <c r="J33" s="639"/>
      <c r="K33" s="639"/>
      <c r="L33" s="639"/>
      <c r="M33" s="639"/>
      <c r="N33" s="639"/>
      <c r="O33" s="639"/>
      <c r="P33" s="639"/>
      <c r="Q33" s="640"/>
      <c r="R33" s="641">
        <v>14409</v>
      </c>
      <c r="S33" s="642"/>
      <c r="T33" s="642"/>
      <c r="U33" s="642"/>
      <c r="V33" s="642"/>
      <c r="W33" s="642"/>
      <c r="X33" s="642"/>
      <c r="Y33" s="643"/>
      <c r="Z33" s="644">
        <v>0.4</v>
      </c>
      <c r="AA33" s="644"/>
      <c r="AB33" s="644"/>
      <c r="AC33" s="644"/>
      <c r="AD33" s="645" t="s">
        <v>128</v>
      </c>
      <c r="AE33" s="645"/>
      <c r="AF33" s="645"/>
      <c r="AG33" s="645"/>
      <c r="AH33" s="645"/>
      <c r="AI33" s="645"/>
      <c r="AJ33" s="645"/>
      <c r="AK33" s="645"/>
      <c r="AL33" s="646" t="s">
        <v>128</v>
      </c>
      <c r="AM33" s="647"/>
      <c r="AN33" s="647"/>
      <c r="AO33" s="648"/>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56" t="s">
        <v>320</v>
      </c>
      <c r="CE33" s="657"/>
      <c r="CF33" s="657"/>
      <c r="CG33" s="657"/>
      <c r="CH33" s="657"/>
      <c r="CI33" s="657"/>
      <c r="CJ33" s="657"/>
      <c r="CK33" s="657"/>
      <c r="CL33" s="657"/>
      <c r="CM33" s="657"/>
      <c r="CN33" s="657"/>
      <c r="CO33" s="657"/>
      <c r="CP33" s="657"/>
      <c r="CQ33" s="658"/>
      <c r="CR33" s="641">
        <v>1744881</v>
      </c>
      <c r="CS33" s="677"/>
      <c r="CT33" s="677"/>
      <c r="CU33" s="677"/>
      <c r="CV33" s="677"/>
      <c r="CW33" s="677"/>
      <c r="CX33" s="677"/>
      <c r="CY33" s="678"/>
      <c r="CZ33" s="646">
        <v>47.6</v>
      </c>
      <c r="DA33" s="675"/>
      <c r="DB33" s="675"/>
      <c r="DC33" s="679"/>
      <c r="DD33" s="650">
        <v>1135314</v>
      </c>
      <c r="DE33" s="677"/>
      <c r="DF33" s="677"/>
      <c r="DG33" s="677"/>
      <c r="DH33" s="677"/>
      <c r="DI33" s="677"/>
      <c r="DJ33" s="677"/>
      <c r="DK33" s="678"/>
      <c r="DL33" s="650">
        <v>648715</v>
      </c>
      <c r="DM33" s="677"/>
      <c r="DN33" s="677"/>
      <c r="DO33" s="677"/>
      <c r="DP33" s="677"/>
      <c r="DQ33" s="677"/>
      <c r="DR33" s="677"/>
      <c r="DS33" s="677"/>
      <c r="DT33" s="677"/>
      <c r="DU33" s="677"/>
      <c r="DV33" s="678"/>
      <c r="DW33" s="646">
        <v>32.299999999999997</v>
      </c>
      <c r="DX33" s="675"/>
      <c r="DY33" s="675"/>
      <c r="DZ33" s="675"/>
      <c r="EA33" s="675"/>
      <c r="EB33" s="675"/>
      <c r="EC33" s="676"/>
    </row>
    <row r="34" spans="2:133" ht="11.25" customHeight="1" x14ac:dyDescent="0.15">
      <c r="B34" s="638" t="s">
        <v>321</v>
      </c>
      <c r="C34" s="639"/>
      <c r="D34" s="639"/>
      <c r="E34" s="639"/>
      <c r="F34" s="639"/>
      <c r="G34" s="639"/>
      <c r="H34" s="639"/>
      <c r="I34" s="639"/>
      <c r="J34" s="639"/>
      <c r="K34" s="639"/>
      <c r="L34" s="639"/>
      <c r="M34" s="639"/>
      <c r="N34" s="639"/>
      <c r="O34" s="639"/>
      <c r="P34" s="639"/>
      <c r="Q34" s="640"/>
      <c r="R34" s="641">
        <v>75222</v>
      </c>
      <c r="S34" s="642"/>
      <c r="T34" s="642"/>
      <c r="U34" s="642"/>
      <c r="V34" s="642"/>
      <c r="W34" s="642"/>
      <c r="X34" s="642"/>
      <c r="Y34" s="643"/>
      <c r="Z34" s="644">
        <v>2</v>
      </c>
      <c r="AA34" s="644"/>
      <c r="AB34" s="644"/>
      <c r="AC34" s="644"/>
      <c r="AD34" s="645">
        <v>515</v>
      </c>
      <c r="AE34" s="645"/>
      <c r="AF34" s="645"/>
      <c r="AG34" s="645"/>
      <c r="AH34" s="645"/>
      <c r="AI34" s="645"/>
      <c r="AJ34" s="645"/>
      <c r="AK34" s="645"/>
      <c r="AL34" s="646">
        <v>0</v>
      </c>
      <c r="AM34" s="647"/>
      <c r="AN34" s="647"/>
      <c r="AO34" s="648"/>
      <c r="AP34" s="234"/>
      <c r="AQ34" s="620" t="s">
        <v>322</v>
      </c>
      <c r="AR34" s="621"/>
      <c r="AS34" s="621"/>
      <c r="AT34" s="621"/>
      <c r="AU34" s="621"/>
      <c r="AV34" s="621"/>
      <c r="AW34" s="621"/>
      <c r="AX34" s="621"/>
      <c r="AY34" s="621"/>
      <c r="AZ34" s="621"/>
      <c r="BA34" s="621"/>
      <c r="BB34" s="621"/>
      <c r="BC34" s="621"/>
      <c r="BD34" s="621"/>
      <c r="BE34" s="621"/>
      <c r="BF34" s="622"/>
      <c r="BG34" s="620" t="s">
        <v>323</v>
      </c>
      <c r="BH34" s="621"/>
      <c r="BI34" s="621"/>
      <c r="BJ34" s="621"/>
      <c r="BK34" s="621"/>
      <c r="BL34" s="621"/>
      <c r="BM34" s="621"/>
      <c r="BN34" s="621"/>
      <c r="BO34" s="621"/>
      <c r="BP34" s="621"/>
      <c r="BQ34" s="621"/>
      <c r="BR34" s="621"/>
      <c r="BS34" s="621"/>
      <c r="BT34" s="621"/>
      <c r="BU34" s="621"/>
      <c r="BV34" s="621"/>
      <c r="BW34" s="621"/>
      <c r="BX34" s="621"/>
      <c r="BY34" s="621"/>
      <c r="BZ34" s="621"/>
      <c r="CA34" s="621"/>
      <c r="CB34" s="622"/>
      <c r="CD34" s="656" t="s">
        <v>324</v>
      </c>
      <c r="CE34" s="657"/>
      <c r="CF34" s="657"/>
      <c r="CG34" s="657"/>
      <c r="CH34" s="657"/>
      <c r="CI34" s="657"/>
      <c r="CJ34" s="657"/>
      <c r="CK34" s="657"/>
      <c r="CL34" s="657"/>
      <c r="CM34" s="657"/>
      <c r="CN34" s="657"/>
      <c r="CO34" s="657"/>
      <c r="CP34" s="657"/>
      <c r="CQ34" s="658"/>
      <c r="CR34" s="641">
        <v>514886</v>
      </c>
      <c r="CS34" s="642"/>
      <c r="CT34" s="642"/>
      <c r="CU34" s="642"/>
      <c r="CV34" s="642"/>
      <c r="CW34" s="642"/>
      <c r="CX34" s="642"/>
      <c r="CY34" s="643"/>
      <c r="CZ34" s="646">
        <v>14</v>
      </c>
      <c r="DA34" s="675"/>
      <c r="DB34" s="675"/>
      <c r="DC34" s="679"/>
      <c r="DD34" s="650">
        <v>323608</v>
      </c>
      <c r="DE34" s="642"/>
      <c r="DF34" s="642"/>
      <c r="DG34" s="642"/>
      <c r="DH34" s="642"/>
      <c r="DI34" s="642"/>
      <c r="DJ34" s="642"/>
      <c r="DK34" s="643"/>
      <c r="DL34" s="650">
        <v>244699</v>
      </c>
      <c r="DM34" s="642"/>
      <c r="DN34" s="642"/>
      <c r="DO34" s="642"/>
      <c r="DP34" s="642"/>
      <c r="DQ34" s="642"/>
      <c r="DR34" s="642"/>
      <c r="DS34" s="642"/>
      <c r="DT34" s="642"/>
      <c r="DU34" s="642"/>
      <c r="DV34" s="643"/>
      <c r="DW34" s="646">
        <v>12.2</v>
      </c>
      <c r="DX34" s="675"/>
      <c r="DY34" s="675"/>
      <c r="DZ34" s="675"/>
      <c r="EA34" s="675"/>
      <c r="EB34" s="675"/>
      <c r="EC34" s="676"/>
    </row>
    <row r="35" spans="2:133" ht="11.25" customHeight="1" x14ac:dyDescent="0.15">
      <c r="B35" s="638" t="s">
        <v>325</v>
      </c>
      <c r="C35" s="639"/>
      <c r="D35" s="639"/>
      <c r="E35" s="639"/>
      <c r="F35" s="639"/>
      <c r="G35" s="639"/>
      <c r="H35" s="639"/>
      <c r="I35" s="639"/>
      <c r="J35" s="639"/>
      <c r="K35" s="639"/>
      <c r="L35" s="639"/>
      <c r="M35" s="639"/>
      <c r="N35" s="639"/>
      <c r="O35" s="639"/>
      <c r="P35" s="639"/>
      <c r="Q35" s="640"/>
      <c r="R35" s="641">
        <v>401233</v>
      </c>
      <c r="S35" s="642"/>
      <c r="T35" s="642"/>
      <c r="U35" s="642"/>
      <c r="V35" s="642"/>
      <c r="W35" s="642"/>
      <c r="X35" s="642"/>
      <c r="Y35" s="643"/>
      <c r="Z35" s="644">
        <v>10.8</v>
      </c>
      <c r="AA35" s="644"/>
      <c r="AB35" s="644"/>
      <c r="AC35" s="644"/>
      <c r="AD35" s="645" t="s">
        <v>128</v>
      </c>
      <c r="AE35" s="645"/>
      <c r="AF35" s="645"/>
      <c r="AG35" s="645"/>
      <c r="AH35" s="645"/>
      <c r="AI35" s="645"/>
      <c r="AJ35" s="645"/>
      <c r="AK35" s="645"/>
      <c r="AL35" s="646" t="s">
        <v>128</v>
      </c>
      <c r="AM35" s="647"/>
      <c r="AN35" s="647"/>
      <c r="AO35" s="648"/>
      <c r="AP35" s="234"/>
      <c r="AQ35" s="714" t="s">
        <v>326</v>
      </c>
      <c r="AR35" s="715"/>
      <c r="AS35" s="715"/>
      <c r="AT35" s="715"/>
      <c r="AU35" s="715"/>
      <c r="AV35" s="715"/>
      <c r="AW35" s="715"/>
      <c r="AX35" s="715"/>
      <c r="AY35" s="716"/>
      <c r="AZ35" s="630">
        <v>403465</v>
      </c>
      <c r="BA35" s="631"/>
      <c r="BB35" s="631"/>
      <c r="BC35" s="631"/>
      <c r="BD35" s="631"/>
      <c r="BE35" s="631"/>
      <c r="BF35" s="717"/>
      <c r="BG35" s="652" t="s">
        <v>327</v>
      </c>
      <c r="BH35" s="653"/>
      <c r="BI35" s="653"/>
      <c r="BJ35" s="653"/>
      <c r="BK35" s="653"/>
      <c r="BL35" s="653"/>
      <c r="BM35" s="653"/>
      <c r="BN35" s="653"/>
      <c r="BO35" s="653"/>
      <c r="BP35" s="653"/>
      <c r="BQ35" s="653"/>
      <c r="BR35" s="653"/>
      <c r="BS35" s="653"/>
      <c r="BT35" s="653"/>
      <c r="BU35" s="654"/>
      <c r="BV35" s="630">
        <v>19232</v>
      </c>
      <c r="BW35" s="631"/>
      <c r="BX35" s="631"/>
      <c r="BY35" s="631"/>
      <c r="BZ35" s="631"/>
      <c r="CA35" s="631"/>
      <c r="CB35" s="717"/>
      <c r="CD35" s="656" t="s">
        <v>328</v>
      </c>
      <c r="CE35" s="657"/>
      <c r="CF35" s="657"/>
      <c r="CG35" s="657"/>
      <c r="CH35" s="657"/>
      <c r="CI35" s="657"/>
      <c r="CJ35" s="657"/>
      <c r="CK35" s="657"/>
      <c r="CL35" s="657"/>
      <c r="CM35" s="657"/>
      <c r="CN35" s="657"/>
      <c r="CO35" s="657"/>
      <c r="CP35" s="657"/>
      <c r="CQ35" s="658"/>
      <c r="CR35" s="641">
        <v>176393</v>
      </c>
      <c r="CS35" s="677"/>
      <c r="CT35" s="677"/>
      <c r="CU35" s="677"/>
      <c r="CV35" s="677"/>
      <c r="CW35" s="677"/>
      <c r="CX35" s="677"/>
      <c r="CY35" s="678"/>
      <c r="CZ35" s="646">
        <v>4.8</v>
      </c>
      <c r="DA35" s="675"/>
      <c r="DB35" s="675"/>
      <c r="DC35" s="679"/>
      <c r="DD35" s="650">
        <v>149335</v>
      </c>
      <c r="DE35" s="677"/>
      <c r="DF35" s="677"/>
      <c r="DG35" s="677"/>
      <c r="DH35" s="677"/>
      <c r="DI35" s="677"/>
      <c r="DJ35" s="677"/>
      <c r="DK35" s="678"/>
      <c r="DL35" s="650">
        <v>88447</v>
      </c>
      <c r="DM35" s="677"/>
      <c r="DN35" s="677"/>
      <c r="DO35" s="677"/>
      <c r="DP35" s="677"/>
      <c r="DQ35" s="677"/>
      <c r="DR35" s="677"/>
      <c r="DS35" s="677"/>
      <c r="DT35" s="677"/>
      <c r="DU35" s="677"/>
      <c r="DV35" s="678"/>
      <c r="DW35" s="646">
        <v>4.4000000000000004</v>
      </c>
      <c r="DX35" s="675"/>
      <c r="DY35" s="675"/>
      <c r="DZ35" s="675"/>
      <c r="EA35" s="675"/>
      <c r="EB35" s="675"/>
      <c r="EC35" s="676"/>
    </row>
    <row r="36" spans="2:133" ht="11.25" customHeight="1" x14ac:dyDescent="0.15">
      <c r="B36" s="638" t="s">
        <v>329</v>
      </c>
      <c r="C36" s="639"/>
      <c r="D36" s="639"/>
      <c r="E36" s="639"/>
      <c r="F36" s="639"/>
      <c r="G36" s="639"/>
      <c r="H36" s="639"/>
      <c r="I36" s="639"/>
      <c r="J36" s="639"/>
      <c r="K36" s="639"/>
      <c r="L36" s="639"/>
      <c r="M36" s="639"/>
      <c r="N36" s="639"/>
      <c r="O36" s="639"/>
      <c r="P36" s="639"/>
      <c r="Q36" s="640"/>
      <c r="R36" s="641" t="s">
        <v>128</v>
      </c>
      <c r="S36" s="642"/>
      <c r="T36" s="642"/>
      <c r="U36" s="642"/>
      <c r="V36" s="642"/>
      <c r="W36" s="642"/>
      <c r="X36" s="642"/>
      <c r="Y36" s="643"/>
      <c r="Z36" s="644" t="s">
        <v>246</v>
      </c>
      <c r="AA36" s="644"/>
      <c r="AB36" s="644"/>
      <c r="AC36" s="644"/>
      <c r="AD36" s="645" t="s">
        <v>128</v>
      </c>
      <c r="AE36" s="645"/>
      <c r="AF36" s="645"/>
      <c r="AG36" s="645"/>
      <c r="AH36" s="645"/>
      <c r="AI36" s="645"/>
      <c r="AJ36" s="645"/>
      <c r="AK36" s="645"/>
      <c r="AL36" s="646" t="s">
        <v>128</v>
      </c>
      <c r="AM36" s="647"/>
      <c r="AN36" s="647"/>
      <c r="AO36" s="648"/>
      <c r="AQ36" s="718" t="s">
        <v>330</v>
      </c>
      <c r="AR36" s="719"/>
      <c r="AS36" s="719"/>
      <c r="AT36" s="719"/>
      <c r="AU36" s="719"/>
      <c r="AV36" s="719"/>
      <c r="AW36" s="719"/>
      <c r="AX36" s="719"/>
      <c r="AY36" s="720"/>
      <c r="AZ36" s="641">
        <v>94000</v>
      </c>
      <c r="BA36" s="642"/>
      <c r="BB36" s="642"/>
      <c r="BC36" s="642"/>
      <c r="BD36" s="677"/>
      <c r="BE36" s="677"/>
      <c r="BF36" s="700"/>
      <c r="BG36" s="656" t="s">
        <v>331</v>
      </c>
      <c r="BH36" s="657"/>
      <c r="BI36" s="657"/>
      <c r="BJ36" s="657"/>
      <c r="BK36" s="657"/>
      <c r="BL36" s="657"/>
      <c r="BM36" s="657"/>
      <c r="BN36" s="657"/>
      <c r="BO36" s="657"/>
      <c r="BP36" s="657"/>
      <c r="BQ36" s="657"/>
      <c r="BR36" s="657"/>
      <c r="BS36" s="657"/>
      <c r="BT36" s="657"/>
      <c r="BU36" s="658"/>
      <c r="BV36" s="641">
        <v>18072</v>
      </c>
      <c r="BW36" s="642"/>
      <c r="BX36" s="642"/>
      <c r="BY36" s="642"/>
      <c r="BZ36" s="642"/>
      <c r="CA36" s="642"/>
      <c r="CB36" s="651"/>
      <c r="CD36" s="656" t="s">
        <v>332</v>
      </c>
      <c r="CE36" s="657"/>
      <c r="CF36" s="657"/>
      <c r="CG36" s="657"/>
      <c r="CH36" s="657"/>
      <c r="CI36" s="657"/>
      <c r="CJ36" s="657"/>
      <c r="CK36" s="657"/>
      <c r="CL36" s="657"/>
      <c r="CM36" s="657"/>
      <c r="CN36" s="657"/>
      <c r="CO36" s="657"/>
      <c r="CP36" s="657"/>
      <c r="CQ36" s="658"/>
      <c r="CR36" s="641">
        <v>459019</v>
      </c>
      <c r="CS36" s="642"/>
      <c r="CT36" s="642"/>
      <c r="CU36" s="642"/>
      <c r="CV36" s="642"/>
      <c r="CW36" s="642"/>
      <c r="CX36" s="642"/>
      <c r="CY36" s="643"/>
      <c r="CZ36" s="646">
        <v>12.5</v>
      </c>
      <c r="DA36" s="675"/>
      <c r="DB36" s="675"/>
      <c r="DC36" s="679"/>
      <c r="DD36" s="650">
        <v>290719</v>
      </c>
      <c r="DE36" s="642"/>
      <c r="DF36" s="642"/>
      <c r="DG36" s="642"/>
      <c r="DH36" s="642"/>
      <c r="DI36" s="642"/>
      <c r="DJ36" s="642"/>
      <c r="DK36" s="643"/>
      <c r="DL36" s="650">
        <v>185046</v>
      </c>
      <c r="DM36" s="642"/>
      <c r="DN36" s="642"/>
      <c r="DO36" s="642"/>
      <c r="DP36" s="642"/>
      <c r="DQ36" s="642"/>
      <c r="DR36" s="642"/>
      <c r="DS36" s="642"/>
      <c r="DT36" s="642"/>
      <c r="DU36" s="642"/>
      <c r="DV36" s="643"/>
      <c r="DW36" s="646">
        <v>9.1999999999999993</v>
      </c>
      <c r="DX36" s="675"/>
      <c r="DY36" s="675"/>
      <c r="DZ36" s="675"/>
      <c r="EA36" s="675"/>
      <c r="EB36" s="675"/>
      <c r="EC36" s="676"/>
    </row>
    <row r="37" spans="2:133" ht="11.25" customHeight="1" x14ac:dyDescent="0.15">
      <c r="B37" s="638" t="s">
        <v>333</v>
      </c>
      <c r="C37" s="639"/>
      <c r="D37" s="639"/>
      <c r="E37" s="639"/>
      <c r="F37" s="639"/>
      <c r="G37" s="639"/>
      <c r="H37" s="639"/>
      <c r="I37" s="639"/>
      <c r="J37" s="639"/>
      <c r="K37" s="639"/>
      <c r="L37" s="639"/>
      <c r="M37" s="639"/>
      <c r="N37" s="639"/>
      <c r="O37" s="639"/>
      <c r="P37" s="639"/>
      <c r="Q37" s="640"/>
      <c r="R37" s="641">
        <v>76233</v>
      </c>
      <c r="S37" s="642"/>
      <c r="T37" s="642"/>
      <c r="U37" s="642"/>
      <c r="V37" s="642"/>
      <c r="W37" s="642"/>
      <c r="X37" s="642"/>
      <c r="Y37" s="643"/>
      <c r="Z37" s="644">
        <v>2</v>
      </c>
      <c r="AA37" s="644"/>
      <c r="AB37" s="644"/>
      <c r="AC37" s="644"/>
      <c r="AD37" s="645" t="s">
        <v>246</v>
      </c>
      <c r="AE37" s="645"/>
      <c r="AF37" s="645"/>
      <c r="AG37" s="645"/>
      <c r="AH37" s="645"/>
      <c r="AI37" s="645"/>
      <c r="AJ37" s="645"/>
      <c r="AK37" s="645"/>
      <c r="AL37" s="646" t="s">
        <v>128</v>
      </c>
      <c r="AM37" s="647"/>
      <c r="AN37" s="647"/>
      <c r="AO37" s="648"/>
      <c r="AQ37" s="718" t="s">
        <v>334</v>
      </c>
      <c r="AR37" s="719"/>
      <c r="AS37" s="719"/>
      <c r="AT37" s="719"/>
      <c r="AU37" s="719"/>
      <c r="AV37" s="719"/>
      <c r="AW37" s="719"/>
      <c r="AX37" s="719"/>
      <c r="AY37" s="720"/>
      <c r="AZ37" s="641">
        <v>85783</v>
      </c>
      <c r="BA37" s="642"/>
      <c r="BB37" s="642"/>
      <c r="BC37" s="642"/>
      <c r="BD37" s="677"/>
      <c r="BE37" s="677"/>
      <c r="BF37" s="700"/>
      <c r="BG37" s="656" t="s">
        <v>335</v>
      </c>
      <c r="BH37" s="657"/>
      <c r="BI37" s="657"/>
      <c r="BJ37" s="657"/>
      <c r="BK37" s="657"/>
      <c r="BL37" s="657"/>
      <c r="BM37" s="657"/>
      <c r="BN37" s="657"/>
      <c r="BO37" s="657"/>
      <c r="BP37" s="657"/>
      <c r="BQ37" s="657"/>
      <c r="BR37" s="657"/>
      <c r="BS37" s="657"/>
      <c r="BT37" s="657"/>
      <c r="BU37" s="658"/>
      <c r="BV37" s="641">
        <v>513</v>
      </c>
      <c r="BW37" s="642"/>
      <c r="BX37" s="642"/>
      <c r="BY37" s="642"/>
      <c r="BZ37" s="642"/>
      <c r="CA37" s="642"/>
      <c r="CB37" s="651"/>
      <c r="CD37" s="656" t="s">
        <v>336</v>
      </c>
      <c r="CE37" s="657"/>
      <c r="CF37" s="657"/>
      <c r="CG37" s="657"/>
      <c r="CH37" s="657"/>
      <c r="CI37" s="657"/>
      <c r="CJ37" s="657"/>
      <c r="CK37" s="657"/>
      <c r="CL37" s="657"/>
      <c r="CM37" s="657"/>
      <c r="CN37" s="657"/>
      <c r="CO37" s="657"/>
      <c r="CP37" s="657"/>
      <c r="CQ37" s="658"/>
      <c r="CR37" s="641">
        <v>169096</v>
      </c>
      <c r="CS37" s="677"/>
      <c r="CT37" s="677"/>
      <c r="CU37" s="677"/>
      <c r="CV37" s="677"/>
      <c r="CW37" s="677"/>
      <c r="CX37" s="677"/>
      <c r="CY37" s="678"/>
      <c r="CZ37" s="646">
        <v>4.5999999999999996</v>
      </c>
      <c r="DA37" s="675"/>
      <c r="DB37" s="675"/>
      <c r="DC37" s="679"/>
      <c r="DD37" s="650">
        <v>165953</v>
      </c>
      <c r="DE37" s="677"/>
      <c r="DF37" s="677"/>
      <c r="DG37" s="677"/>
      <c r="DH37" s="677"/>
      <c r="DI37" s="677"/>
      <c r="DJ37" s="677"/>
      <c r="DK37" s="678"/>
      <c r="DL37" s="650">
        <v>145699</v>
      </c>
      <c r="DM37" s="677"/>
      <c r="DN37" s="677"/>
      <c r="DO37" s="677"/>
      <c r="DP37" s="677"/>
      <c r="DQ37" s="677"/>
      <c r="DR37" s="677"/>
      <c r="DS37" s="677"/>
      <c r="DT37" s="677"/>
      <c r="DU37" s="677"/>
      <c r="DV37" s="678"/>
      <c r="DW37" s="646">
        <v>7.3</v>
      </c>
      <c r="DX37" s="675"/>
      <c r="DY37" s="675"/>
      <c r="DZ37" s="675"/>
      <c r="EA37" s="675"/>
      <c r="EB37" s="675"/>
      <c r="EC37" s="676"/>
    </row>
    <row r="38" spans="2:133" ht="11.25" customHeight="1" x14ac:dyDescent="0.15">
      <c r="B38" s="686" t="s">
        <v>337</v>
      </c>
      <c r="C38" s="687"/>
      <c r="D38" s="687"/>
      <c r="E38" s="687"/>
      <c r="F38" s="687"/>
      <c r="G38" s="687"/>
      <c r="H38" s="687"/>
      <c r="I38" s="687"/>
      <c r="J38" s="687"/>
      <c r="K38" s="687"/>
      <c r="L38" s="687"/>
      <c r="M38" s="687"/>
      <c r="N38" s="687"/>
      <c r="O38" s="687"/>
      <c r="P38" s="687"/>
      <c r="Q38" s="688"/>
      <c r="R38" s="721">
        <v>3726702</v>
      </c>
      <c r="S38" s="722"/>
      <c r="T38" s="722"/>
      <c r="U38" s="722"/>
      <c r="V38" s="722"/>
      <c r="W38" s="722"/>
      <c r="X38" s="722"/>
      <c r="Y38" s="723"/>
      <c r="Z38" s="724">
        <v>100</v>
      </c>
      <c r="AA38" s="724"/>
      <c r="AB38" s="724"/>
      <c r="AC38" s="724"/>
      <c r="AD38" s="725">
        <v>1932047</v>
      </c>
      <c r="AE38" s="725"/>
      <c r="AF38" s="725"/>
      <c r="AG38" s="725"/>
      <c r="AH38" s="725"/>
      <c r="AI38" s="725"/>
      <c r="AJ38" s="725"/>
      <c r="AK38" s="725"/>
      <c r="AL38" s="726">
        <v>100</v>
      </c>
      <c r="AM38" s="712"/>
      <c r="AN38" s="712"/>
      <c r="AO38" s="727"/>
      <c r="AQ38" s="718" t="s">
        <v>338</v>
      </c>
      <c r="AR38" s="719"/>
      <c r="AS38" s="719"/>
      <c r="AT38" s="719"/>
      <c r="AU38" s="719"/>
      <c r="AV38" s="719"/>
      <c r="AW38" s="719"/>
      <c r="AX38" s="719"/>
      <c r="AY38" s="720"/>
      <c r="AZ38" s="641">
        <v>6143</v>
      </c>
      <c r="BA38" s="642"/>
      <c r="BB38" s="642"/>
      <c r="BC38" s="642"/>
      <c r="BD38" s="677"/>
      <c r="BE38" s="677"/>
      <c r="BF38" s="700"/>
      <c r="BG38" s="656" t="s">
        <v>339</v>
      </c>
      <c r="BH38" s="657"/>
      <c r="BI38" s="657"/>
      <c r="BJ38" s="657"/>
      <c r="BK38" s="657"/>
      <c r="BL38" s="657"/>
      <c r="BM38" s="657"/>
      <c r="BN38" s="657"/>
      <c r="BO38" s="657"/>
      <c r="BP38" s="657"/>
      <c r="BQ38" s="657"/>
      <c r="BR38" s="657"/>
      <c r="BS38" s="657"/>
      <c r="BT38" s="657"/>
      <c r="BU38" s="658"/>
      <c r="BV38" s="641">
        <v>973</v>
      </c>
      <c r="BW38" s="642"/>
      <c r="BX38" s="642"/>
      <c r="BY38" s="642"/>
      <c r="BZ38" s="642"/>
      <c r="CA38" s="642"/>
      <c r="CB38" s="651"/>
      <c r="CD38" s="656" t="s">
        <v>340</v>
      </c>
      <c r="CE38" s="657"/>
      <c r="CF38" s="657"/>
      <c r="CG38" s="657"/>
      <c r="CH38" s="657"/>
      <c r="CI38" s="657"/>
      <c r="CJ38" s="657"/>
      <c r="CK38" s="657"/>
      <c r="CL38" s="657"/>
      <c r="CM38" s="657"/>
      <c r="CN38" s="657"/>
      <c r="CO38" s="657"/>
      <c r="CP38" s="657"/>
      <c r="CQ38" s="658"/>
      <c r="CR38" s="641">
        <v>402811</v>
      </c>
      <c r="CS38" s="642"/>
      <c r="CT38" s="642"/>
      <c r="CU38" s="642"/>
      <c r="CV38" s="642"/>
      <c r="CW38" s="642"/>
      <c r="CX38" s="642"/>
      <c r="CY38" s="643"/>
      <c r="CZ38" s="646">
        <v>11</v>
      </c>
      <c r="DA38" s="675"/>
      <c r="DB38" s="675"/>
      <c r="DC38" s="679"/>
      <c r="DD38" s="650">
        <v>368053</v>
      </c>
      <c r="DE38" s="642"/>
      <c r="DF38" s="642"/>
      <c r="DG38" s="642"/>
      <c r="DH38" s="642"/>
      <c r="DI38" s="642"/>
      <c r="DJ38" s="642"/>
      <c r="DK38" s="643"/>
      <c r="DL38" s="650">
        <v>130523</v>
      </c>
      <c r="DM38" s="642"/>
      <c r="DN38" s="642"/>
      <c r="DO38" s="642"/>
      <c r="DP38" s="642"/>
      <c r="DQ38" s="642"/>
      <c r="DR38" s="642"/>
      <c r="DS38" s="642"/>
      <c r="DT38" s="642"/>
      <c r="DU38" s="642"/>
      <c r="DV38" s="643"/>
      <c r="DW38" s="646">
        <v>6.5</v>
      </c>
      <c r="DX38" s="675"/>
      <c r="DY38" s="675"/>
      <c r="DZ38" s="675"/>
      <c r="EA38" s="675"/>
      <c r="EB38" s="675"/>
      <c r="EC38" s="676"/>
    </row>
    <row r="39" spans="2:133" ht="11.25" customHeight="1" x14ac:dyDescent="0.15">
      <c r="AQ39" s="718" t="s">
        <v>341</v>
      </c>
      <c r="AR39" s="719"/>
      <c r="AS39" s="719"/>
      <c r="AT39" s="719"/>
      <c r="AU39" s="719"/>
      <c r="AV39" s="719"/>
      <c r="AW39" s="719"/>
      <c r="AX39" s="719"/>
      <c r="AY39" s="720"/>
      <c r="AZ39" s="641">
        <v>654</v>
      </c>
      <c r="BA39" s="642"/>
      <c r="BB39" s="642"/>
      <c r="BC39" s="642"/>
      <c r="BD39" s="677"/>
      <c r="BE39" s="677"/>
      <c r="BF39" s="700"/>
      <c r="BG39" s="732" t="s">
        <v>342</v>
      </c>
      <c r="BH39" s="733"/>
      <c r="BI39" s="733"/>
      <c r="BJ39" s="733"/>
      <c r="BK39" s="733"/>
      <c r="BL39" s="235"/>
      <c r="BM39" s="657" t="s">
        <v>343</v>
      </c>
      <c r="BN39" s="657"/>
      <c r="BO39" s="657"/>
      <c r="BP39" s="657"/>
      <c r="BQ39" s="657"/>
      <c r="BR39" s="657"/>
      <c r="BS39" s="657"/>
      <c r="BT39" s="657"/>
      <c r="BU39" s="658"/>
      <c r="BV39" s="641">
        <v>127</v>
      </c>
      <c r="BW39" s="642"/>
      <c r="BX39" s="642"/>
      <c r="BY39" s="642"/>
      <c r="BZ39" s="642"/>
      <c r="CA39" s="642"/>
      <c r="CB39" s="651"/>
      <c r="CD39" s="656" t="s">
        <v>344</v>
      </c>
      <c r="CE39" s="657"/>
      <c r="CF39" s="657"/>
      <c r="CG39" s="657"/>
      <c r="CH39" s="657"/>
      <c r="CI39" s="657"/>
      <c r="CJ39" s="657"/>
      <c r="CK39" s="657"/>
      <c r="CL39" s="657"/>
      <c r="CM39" s="657"/>
      <c r="CN39" s="657"/>
      <c r="CO39" s="657"/>
      <c r="CP39" s="657"/>
      <c r="CQ39" s="658"/>
      <c r="CR39" s="641">
        <v>186137</v>
      </c>
      <c r="CS39" s="677"/>
      <c r="CT39" s="677"/>
      <c r="CU39" s="677"/>
      <c r="CV39" s="677"/>
      <c r="CW39" s="677"/>
      <c r="CX39" s="677"/>
      <c r="CY39" s="678"/>
      <c r="CZ39" s="646">
        <v>5.0999999999999996</v>
      </c>
      <c r="DA39" s="675"/>
      <c r="DB39" s="675"/>
      <c r="DC39" s="679"/>
      <c r="DD39" s="650">
        <v>2964</v>
      </c>
      <c r="DE39" s="677"/>
      <c r="DF39" s="677"/>
      <c r="DG39" s="677"/>
      <c r="DH39" s="677"/>
      <c r="DI39" s="677"/>
      <c r="DJ39" s="677"/>
      <c r="DK39" s="678"/>
      <c r="DL39" s="650" t="s">
        <v>246</v>
      </c>
      <c r="DM39" s="677"/>
      <c r="DN39" s="677"/>
      <c r="DO39" s="677"/>
      <c r="DP39" s="677"/>
      <c r="DQ39" s="677"/>
      <c r="DR39" s="677"/>
      <c r="DS39" s="677"/>
      <c r="DT39" s="677"/>
      <c r="DU39" s="677"/>
      <c r="DV39" s="678"/>
      <c r="DW39" s="646" t="s">
        <v>128</v>
      </c>
      <c r="DX39" s="675"/>
      <c r="DY39" s="675"/>
      <c r="DZ39" s="675"/>
      <c r="EA39" s="675"/>
      <c r="EB39" s="675"/>
      <c r="EC39" s="676"/>
    </row>
    <row r="40" spans="2:133" ht="11.25" customHeight="1" x14ac:dyDescent="0.15">
      <c r="AQ40" s="718" t="s">
        <v>345</v>
      </c>
      <c r="AR40" s="719"/>
      <c r="AS40" s="719"/>
      <c r="AT40" s="719"/>
      <c r="AU40" s="719"/>
      <c r="AV40" s="719"/>
      <c r="AW40" s="719"/>
      <c r="AX40" s="719"/>
      <c r="AY40" s="720"/>
      <c r="AZ40" s="641">
        <v>43549</v>
      </c>
      <c r="BA40" s="642"/>
      <c r="BB40" s="642"/>
      <c r="BC40" s="642"/>
      <c r="BD40" s="677"/>
      <c r="BE40" s="677"/>
      <c r="BF40" s="700"/>
      <c r="BG40" s="732"/>
      <c r="BH40" s="733"/>
      <c r="BI40" s="733"/>
      <c r="BJ40" s="733"/>
      <c r="BK40" s="733"/>
      <c r="BL40" s="235"/>
      <c r="BM40" s="657" t="s">
        <v>346</v>
      </c>
      <c r="BN40" s="657"/>
      <c r="BO40" s="657"/>
      <c r="BP40" s="657"/>
      <c r="BQ40" s="657"/>
      <c r="BR40" s="657"/>
      <c r="BS40" s="657"/>
      <c r="BT40" s="657"/>
      <c r="BU40" s="658"/>
      <c r="BV40" s="641" t="s">
        <v>128</v>
      </c>
      <c r="BW40" s="642"/>
      <c r="BX40" s="642"/>
      <c r="BY40" s="642"/>
      <c r="BZ40" s="642"/>
      <c r="CA40" s="642"/>
      <c r="CB40" s="651"/>
      <c r="CD40" s="656" t="s">
        <v>347</v>
      </c>
      <c r="CE40" s="657"/>
      <c r="CF40" s="657"/>
      <c r="CG40" s="657"/>
      <c r="CH40" s="657"/>
      <c r="CI40" s="657"/>
      <c r="CJ40" s="657"/>
      <c r="CK40" s="657"/>
      <c r="CL40" s="657"/>
      <c r="CM40" s="657"/>
      <c r="CN40" s="657"/>
      <c r="CO40" s="657"/>
      <c r="CP40" s="657"/>
      <c r="CQ40" s="658"/>
      <c r="CR40" s="641">
        <v>5635</v>
      </c>
      <c r="CS40" s="642"/>
      <c r="CT40" s="642"/>
      <c r="CU40" s="642"/>
      <c r="CV40" s="642"/>
      <c r="CW40" s="642"/>
      <c r="CX40" s="642"/>
      <c r="CY40" s="643"/>
      <c r="CZ40" s="646">
        <v>0.2</v>
      </c>
      <c r="DA40" s="675"/>
      <c r="DB40" s="675"/>
      <c r="DC40" s="679"/>
      <c r="DD40" s="650">
        <v>635</v>
      </c>
      <c r="DE40" s="642"/>
      <c r="DF40" s="642"/>
      <c r="DG40" s="642"/>
      <c r="DH40" s="642"/>
      <c r="DI40" s="642"/>
      <c r="DJ40" s="642"/>
      <c r="DK40" s="643"/>
      <c r="DL40" s="650" t="s">
        <v>128</v>
      </c>
      <c r="DM40" s="642"/>
      <c r="DN40" s="642"/>
      <c r="DO40" s="642"/>
      <c r="DP40" s="642"/>
      <c r="DQ40" s="642"/>
      <c r="DR40" s="642"/>
      <c r="DS40" s="642"/>
      <c r="DT40" s="642"/>
      <c r="DU40" s="642"/>
      <c r="DV40" s="643"/>
      <c r="DW40" s="646" t="s">
        <v>128</v>
      </c>
      <c r="DX40" s="675"/>
      <c r="DY40" s="675"/>
      <c r="DZ40" s="675"/>
      <c r="EA40" s="675"/>
      <c r="EB40" s="675"/>
      <c r="EC40" s="676"/>
    </row>
    <row r="41" spans="2:133" ht="11.25" customHeight="1" x14ac:dyDescent="0.15">
      <c r="AQ41" s="728" t="s">
        <v>348</v>
      </c>
      <c r="AR41" s="729"/>
      <c r="AS41" s="729"/>
      <c r="AT41" s="729"/>
      <c r="AU41" s="729"/>
      <c r="AV41" s="729"/>
      <c r="AW41" s="729"/>
      <c r="AX41" s="729"/>
      <c r="AY41" s="730"/>
      <c r="AZ41" s="721">
        <v>173336</v>
      </c>
      <c r="BA41" s="722"/>
      <c r="BB41" s="722"/>
      <c r="BC41" s="722"/>
      <c r="BD41" s="711"/>
      <c r="BE41" s="711"/>
      <c r="BF41" s="713"/>
      <c r="BG41" s="734"/>
      <c r="BH41" s="735"/>
      <c r="BI41" s="735"/>
      <c r="BJ41" s="735"/>
      <c r="BK41" s="735"/>
      <c r="BL41" s="236"/>
      <c r="BM41" s="666" t="s">
        <v>349</v>
      </c>
      <c r="BN41" s="666"/>
      <c r="BO41" s="666"/>
      <c r="BP41" s="666"/>
      <c r="BQ41" s="666"/>
      <c r="BR41" s="666"/>
      <c r="BS41" s="666"/>
      <c r="BT41" s="666"/>
      <c r="BU41" s="667"/>
      <c r="BV41" s="721">
        <v>377</v>
      </c>
      <c r="BW41" s="722"/>
      <c r="BX41" s="722"/>
      <c r="BY41" s="722"/>
      <c r="BZ41" s="722"/>
      <c r="CA41" s="722"/>
      <c r="CB41" s="731"/>
      <c r="CD41" s="656" t="s">
        <v>350</v>
      </c>
      <c r="CE41" s="657"/>
      <c r="CF41" s="657"/>
      <c r="CG41" s="657"/>
      <c r="CH41" s="657"/>
      <c r="CI41" s="657"/>
      <c r="CJ41" s="657"/>
      <c r="CK41" s="657"/>
      <c r="CL41" s="657"/>
      <c r="CM41" s="657"/>
      <c r="CN41" s="657"/>
      <c r="CO41" s="657"/>
      <c r="CP41" s="657"/>
      <c r="CQ41" s="658"/>
      <c r="CR41" s="641" t="s">
        <v>128</v>
      </c>
      <c r="CS41" s="677"/>
      <c r="CT41" s="677"/>
      <c r="CU41" s="677"/>
      <c r="CV41" s="677"/>
      <c r="CW41" s="677"/>
      <c r="CX41" s="677"/>
      <c r="CY41" s="678"/>
      <c r="CZ41" s="646" t="s">
        <v>128</v>
      </c>
      <c r="DA41" s="675"/>
      <c r="DB41" s="675"/>
      <c r="DC41" s="679"/>
      <c r="DD41" s="650" t="s">
        <v>128</v>
      </c>
      <c r="DE41" s="677"/>
      <c r="DF41" s="677"/>
      <c r="DG41" s="677"/>
      <c r="DH41" s="677"/>
      <c r="DI41" s="677"/>
      <c r="DJ41" s="677"/>
      <c r="DK41" s="678"/>
      <c r="DL41" s="736"/>
      <c r="DM41" s="737"/>
      <c r="DN41" s="737"/>
      <c r="DO41" s="737"/>
      <c r="DP41" s="737"/>
      <c r="DQ41" s="737"/>
      <c r="DR41" s="737"/>
      <c r="DS41" s="737"/>
      <c r="DT41" s="737"/>
      <c r="DU41" s="737"/>
      <c r="DV41" s="738"/>
      <c r="DW41" s="739"/>
      <c r="DX41" s="740"/>
      <c r="DY41" s="740"/>
      <c r="DZ41" s="740"/>
      <c r="EA41" s="740"/>
      <c r="EB41" s="740"/>
      <c r="EC41" s="741"/>
    </row>
    <row r="42" spans="2:133" ht="11.25" customHeight="1" x14ac:dyDescent="0.15">
      <c r="B42" s="229" t="s">
        <v>351</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38" t="s">
        <v>352</v>
      </c>
      <c r="CE42" s="639"/>
      <c r="CF42" s="639"/>
      <c r="CG42" s="639"/>
      <c r="CH42" s="639"/>
      <c r="CI42" s="639"/>
      <c r="CJ42" s="639"/>
      <c r="CK42" s="639"/>
      <c r="CL42" s="639"/>
      <c r="CM42" s="639"/>
      <c r="CN42" s="639"/>
      <c r="CO42" s="639"/>
      <c r="CP42" s="639"/>
      <c r="CQ42" s="640"/>
      <c r="CR42" s="641">
        <v>699765</v>
      </c>
      <c r="CS42" s="642"/>
      <c r="CT42" s="642"/>
      <c r="CU42" s="642"/>
      <c r="CV42" s="642"/>
      <c r="CW42" s="642"/>
      <c r="CX42" s="642"/>
      <c r="CY42" s="643"/>
      <c r="CZ42" s="646">
        <v>19.100000000000001</v>
      </c>
      <c r="DA42" s="647"/>
      <c r="DB42" s="647"/>
      <c r="DC42" s="742"/>
      <c r="DD42" s="650">
        <v>111324</v>
      </c>
      <c r="DE42" s="642"/>
      <c r="DF42" s="642"/>
      <c r="DG42" s="642"/>
      <c r="DH42" s="642"/>
      <c r="DI42" s="642"/>
      <c r="DJ42" s="642"/>
      <c r="DK42" s="643"/>
      <c r="DL42" s="736"/>
      <c r="DM42" s="737"/>
      <c r="DN42" s="737"/>
      <c r="DO42" s="737"/>
      <c r="DP42" s="737"/>
      <c r="DQ42" s="737"/>
      <c r="DR42" s="737"/>
      <c r="DS42" s="737"/>
      <c r="DT42" s="737"/>
      <c r="DU42" s="737"/>
      <c r="DV42" s="738"/>
      <c r="DW42" s="739"/>
      <c r="DX42" s="740"/>
      <c r="DY42" s="740"/>
      <c r="DZ42" s="740"/>
      <c r="EA42" s="740"/>
      <c r="EB42" s="740"/>
      <c r="EC42" s="741"/>
    </row>
    <row r="43" spans="2:133" ht="11.25" customHeight="1" x14ac:dyDescent="0.15">
      <c r="B43" s="239" t="s">
        <v>353</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38" t="s">
        <v>354</v>
      </c>
      <c r="CE43" s="639"/>
      <c r="CF43" s="639"/>
      <c r="CG43" s="639"/>
      <c r="CH43" s="639"/>
      <c r="CI43" s="639"/>
      <c r="CJ43" s="639"/>
      <c r="CK43" s="639"/>
      <c r="CL43" s="639"/>
      <c r="CM43" s="639"/>
      <c r="CN43" s="639"/>
      <c r="CO43" s="639"/>
      <c r="CP43" s="639"/>
      <c r="CQ43" s="640"/>
      <c r="CR43" s="641">
        <v>4202</v>
      </c>
      <c r="CS43" s="677"/>
      <c r="CT43" s="677"/>
      <c r="CU43" s="677"/>
      <c r="CV43" s="677"/>
      <c r="CW43" s="677"/>
      <c r="CX43" s="677"/>
      <c r="CY43" s="678"/>
      <c r="CZ43" s="646">
        <v>0.1</v>
      </c>
      <c r="DA43" s="675"/>
      <c r="DB43" s="675"/>
      <c r="DC43" s="679"/>
      <c r="DD43" s="650">
        <v>4202</v>
      </c>
      <c r="DE43" s="677"/>
      <c r="DF43" s="677"/>
      <c r="DG43" s="677"/>
      <c r="DH43" s="677"/>
      <c r="DI43" s="677"/>
      <c r="DJ43" s="677"/>
      <c r="DK43" s="678"/>
      <c r="DL43" s="736"/>
      <c r="DM43" s="737"/>
      <c r="DN43" s="737"/>
      <c r="DO43" s="737"/>
      <c r="DP43" s="737"/>
      <c r="DQ43" s="737"/>
      <c r="DR43" s="737"/>
      <c r="DS43" s="737"/>
      <c r="DT43" s="737"/>
      <c r="DU43" s="737"/>
      <c r="DV43" s="738"/>
      <c r="DW43" s="739"/>
      <c r="DX43" s="740"/>
      <c r="DY43" s="740"/>
      <c r="DZ43" s="740"/>
      <c r="EA43" s="740"/>
      <c r="EB43" s="740"/>
      <c r="EC43" s="741"/>
    </row>
    <row r="44" spans="2:133" ht="11.25" customHeight="1" x14ac:dyDescent="0.15">
      <c r="B44" s="240" t="s">
        <v>355</v>
      </c>
      <c r="CD44" s="753" t="s">
        <v>306</v>
      </c>
      <c r="CE44" s="754"/>
      <c r="CF44" s="638" t="s">
        <v>356</v>
      </c>
      <c r="CG44" s="639"/>
      <c r="CH44" s="639"/>
      <c r="CI44" s="639"/>
      <c r="CJ44" s="639"/>
      <c r="CK44" s="639"/>
      <c r="CL44" s="639"/>
      <c r="CM44" s="639"/>
      <c r="CN44" s="639"/>
      <c r="CO44" s="639"/>
      <c r="CP44" s="639"/>
      <c r="CQ44" s="640"/>
      <c r="CR44" s="641">
        <v>699765</v>
      </c>
      <c r="CS44" s="642"/>
      <c r="CT44" s="642"/>
      <c r="CU44" s="642"/>
      <c r="CV44" s="642"/>
      <c r="CW44" s="642"/>
      <c r="CX44" s="642"/>
      <c r="CY44" s="643"/>
      <c r="CZ44" s="646">
        <v>19.100000000000001</v>
      </c>
      <c r="DA44" s="647"/>
      <c r="DB44" s="647"/>
      <c r="DC44" s="742"/>
      <c r="DD44" s="650">
        <v>111324</v>
      </c>
      <c r="DE44" s="642"/>
      <c r="DF44" s="642"/>
      <c r="DG44" s="642"/>
      <c r="DH44" s="642"/>
      <c r="DI44" s="642"/>
      <c r="DJ44" s="642"/>
      <c r="DK44" s="643"/>
      <c r="DL44" s="736"/>
      <c r="DM44" s="737"/>
      <c r="DN44" s="737"/>
      <c r="DO44" s="737"/>
      <c r="DP44" s="737"/>
      <c r="DQ44" s="737"/>
      <c r="DR44" s="737"/>
      <c r="DS44" s="737"/>
      <c r="DT44" s="737"/>
      <c r="DU44" s="737"/>
      <c r="DV44" s="738"/>
      <c r="DW44" s="739"/>
      <c r="DX44" s="740"/>
      <c r="DY44" s="740"/>
      <c r="DZ44" s="740"/>
      <c r="EA44" s="740"/>
      <c r="EB44" s="740"/>
      <c r="EC44" s="741"/>
    </row>
    <row r="45" spans="2:133" ht="11.25" customHeight="1" x14ac:dyDescent="0.15">
      <c r="CD45" s="755"/>
      <c r="CE45" s="756"/>
      <c r="CF45" s="638" t="s">
        <v>357</v>
      </c>
      <c r="CG45" s="639"/>
      <c r="CH45" s="639"/>
      <c r="CI45" s="639"/>
      <c r="CJ45" s="639"/>
      <c r="CK45" s="639"/>
      <c r="CL45" s="639"/>
      <c r="CM45" s="639"/>
      <c r="CN45" s="639"/>
      <c r="CO45" s="639"/>
      <c r="CP45" s="639"/>
      <c r="CQ45" s="640"/>
      <c r="CR45" s="641">
        <v>434950</v>
      </c>
      <c r="CS45" s="677"/>
      <c r="CT45" s="677"/>
      <c r="CU45" s="677"/>
      <c r="CV45" s="677"/>
      <c r="CW45" s="677"/>
      <c r="CX45" s="677"/>
      <c r="CY45" s="678"/>
      <c r="CZ45" s="646">
        <v>11.9</v>
      </c>
      <c r="DA45" s="675"/>
      <c r="DB45" s="675"/>
      <c r="DC45" s="679"/>
      <c r="DD45" s="650">
        <v>72048</v>
      </c>
      <c r="DE45" s="677"/>
      <c r="DF45" s="677"/>
      <c r="DG45" s="677"/>
      <c r="DH45" s="677"/>
      <c r="DI45" s="677"/>
      <c r="DJ45" s="677"/>
      <c r="DK45" s="678"/>
      <c r="DL45" s="736"/>
      <c r="DM45" s="737"/>
      <c r="DN45" s="737"/>
      <c r="DO45" s="737"/>
      <c r="DP45" s="737"/>
      <c r="DQ45" s="737"/>
      <c r="DR45" s="737"/>
      <c r="DS45" s="737"/>
      <c r="DT45" s="737"/>
      <c r="DU45" s="737"/>
      <c r="DV45" s="738"/>
      <c r="DW45" s="739"/>
      <c r="DX45" s="740"/>
      <c r="DY45" s="740"/>
      <c r="DZ45" s="740"/>
      <c r="EA45" s="740"/>
      <c r="EB45" s="740"/>
      <c r="EC45" s="741"/>
    </row>
    <row r="46" spans="2:133" ht="11.25" customHeight="1" x14ac:dyDescent="0.15">
      <c r="CD46" s="755"/>
      <c r="CE46" s="756"/>
      <c r="CF46" s="638" t="s">
        <v>358</v>
      </c>
      <c r="CG46" s="639"/>
      <c r="CH46" s="639"/>
      <c r="CI46" s="639"/>
      <c r="CJ46" s="639"/>
      <c r="CK46" s="639"/>
      <c r="CL46" s="639"/>
      <c r="CM46" s="639"/>
      <c r="CN46" s="639"/>
      <c r="CO46" s="639"/>
      <c r="CP46" s="639"/>
      <c r="CQ46" s="640"/>
      <c r="CR46" s="641">
        <v>233865</v>
      </c>
      <c r="CS46" s="642"/>
      <c r="CT46" s="642"/>
      <c r="CU46" s="642"/>
      <c r="CV46" s="642"/>
      <c r="CW46" s="642"/>
      <c r="CX46" s="642"/>
      <c r="CY46" s="643"/>
      <c r="CZ46" s="646">
        <v>6.4</v>
      </c>
      <c r="DA46" s="647"/>
      <c r="DB46" s="647"/>
      <c r="DC46" s="742"/>
      <c r="DD46" s="650">
        <v>39166</v>
      </c>
      <c r="DE46" s="642"/>
      <c r="DF46" s="642"/>
      <c r="DG46" s="642"/>
      <c r="DH46" s="642"/>
      <c r="DI46" s="642"/>
      <c r="DJ46" s="642"/>
      <c r="DK46" s="643"/>
      <c r="DL46" s="736"/>
      <c r="DM46" s="737"/>
      <c r="DN46" s="737"/>
      <c r="DO46" s="737"/>
      <c r="DP46" s="737"/>
      <c r="DQ46" s="737"/>
      <c r="DR46" s="737"/>
      <c r="DS46" s="737"/>
      <c r="DT46" s="737"/>
      <c r="DU46" s="737"/>
      <c r="DV46" s="738"/>
      <c r="DW46" s="739"/>
      <c r="DX46" s="740"/>
      <c r="DY46" s="740"/>
      <c r="DZ46" s="740"/>
      <c r="EA46" s="740"/>
      <c r="EB46" s="740"/>
      <c r="EC46" s="741"/>
    </row>
    <row r="47" spans="2:133" ht="11.25" customHeight="1" x14ac:dyDescent="0.15">
      <c r="CD47" s="755"/>
      <c r="CE47" s="756"/>
      <c r="CF47" s="638" t="s">
        <v>359</v>
      </c>
      <c r="CG47" s="639"/>
      <c r="CH47" s="639"/>
      <c r="CI47" s="639"/>
      <c r="CJ47" s="639"/>
      <c r="CK47" s="639"/>
      <c r="CL47" s="639"/>
      <c r="CM47" s="639"/>
      <c r="CN47" s="639"/>
      <c r="CO47" s="639"/>
      <c r="CP47" s="639"/>
      <c r="CQ47" s="640"/>
      <c r="CR47" s="641" t="s">
        <v>246</v>
      </c>
      <c r="CS47" s="677"/>
      <c r="CT47" s="677"/>
      <c r="CU47" s="677"/>
      <c r="CV47" s="677"/>
      <c r="CW47" s="677"/>
      <c r="CX47" s="677"/>
      <c r="CY47" s="678"/>
      <c r="CZ47" s="646" t="s">
        <v>128</v>
      </c>
      <c r="DA47" s="675"/>
      <c r="DB47" s="675"/>
      <c r="DC47" s="679"/>
      <c r="DD47" s="650" t="s">
        <v>128</v>
      </c>
      <c r="DE47" s="677"/>
      <c r="DF47" s="677"/>
      <c r="DG47" s="677"/>
      <c r="DH47" s="677"/>
      <c r="DI47" s="677"/>
      <c r="DJ47" s="677"/>
      <c r="DK47" s="678"/>
      <c r="DL47" s="736"/>
      <c r="DM47" s="737"/>
      <c r="DN47" s="737"/>
      <c r="DO47" s="737"/>
      <c r="DP47" s="737"/>
      <c r="DQ47" s="737"/>
      <c r="DR47" s="737"/>
      <c r="DS47" s="737"/>
      <c r="DT47" s="737"/>
      <c r="DU47" s="737"/>
      <c r="DV47" s="738"/>
      <c r="DW47" s="739"/>
      <c r="DX47" s="740"/>
      <c r="DY47" s="740"/>
      <c r="DZ47" s="740"/>
      <c r="EA47" s="740"/>
      <c r="EB47" s="740"/>
      <c r="EC47" s="741"/>
    </row>
    <row r="48" spans="2:133" x14ac:dyDescent="0.15">
      <c r="CD48" s="757"/>
      <c r="CE48" s="758"/>
      <c r="CF48" s="638" t="s">
        <v>360</v>
      </c>
      <c r="CG48" s="639"/>
      <c r="CH48" s="639"/>
      <c r="CI48" s="639"/>
      <c r="CJ48" s="639"/>
      <c r="CK48" s="639"/>
      <c r="CL48" s="639"/>
      <c r="CM48" s="639"/>
      <c r="CN48" s="639"/>
      <c r="CO48" s="639"/>
      <c r="CP48" s="639"/>
      <c r="CQ48" s="640"/>
      <c r="CR48" s="641" t="s">
        <v>128</v>
      </c>
      <c r="CS48" s="642"/>
      <c r="CT48" s="642"/>
      <c r="CU48" s="642"/>
      <c r="CV48" s="642"/>
      <c r="CW48" s="642"/>
      <c r="CX48" s="642"/>
      <c r="CY48" s="643"/>
      <c r="CZ48" s="646" t="s">
        <v>128</v>
      </c>
      <c r="DA48" s="647"/>
      <c r="DB48" s="647"/>
      <c r="DC48" s="742"/>
      <c r="DD48" s="650" t="s">
        <v>246</v>
      </c>
      <c r="DE48" s="642"/>
      <c r="DF48" s="642"/>
      <c r="DG48" s="642"/>
      <c r="DH48" s="642"/>
      <c r="DI48" s="642"/>
      <c r="DJ48" s="642"/>
      <c r="DK48" s="643"/>
      <c r="DL48" s="736"/>
      <c r="DM48" s="737"/>
      <c r="DN48" s="737"/>
      <c r="DO48" s="737"/>
      <c r="DP48" s="737"/>
      <c r="DQ48" s="737"/>
      <c r="DR48" s="737"/>
      <c r="DS48" s="737"/>
      <c r="DT48" s="737"/>
      <c r="DU48" s="737"/>
      <c r="DV48" s="738"/>
      <c r="DW48" s="739"/>
      <c r="DX48" s="740"/>
      <c r="DY48" s="740"/>
      <c r="DZ48" s="740"/>
      <c r="EA48" s="740"/>
      <c r="EB48" s="740"/>
      <c r="EC48" s="741"/>
    </row>
    <row r="49" spans="82:133" ht="11.25" customHeight="1" x14ac:dyDescent="0.15">
      <c r="CD49" s="686" t="s">
        <v>361</v>
      </c>
      <c r="CE49" s="687"/>
      <c r="CF49" s="687"/>
      <c r="CG49" s="687"/>
      <c r="CH49" s="687"/>
      <c r="CI49" s="687"/>
      <c r="CJ49" s="687"/>
      <c r="CK49" s="687"/>
      <c r="CL49" s="687"/>
      <c r="CM49" s="687"/>
      <c r="CN49" s="687"/>
      <c r="CO49" s="687"/>
      <c r="CP49" s="687"/>
      <c r="CQ49" s="688"/>
      <c r="CR49" s="721">
        <v>3669048</v>
      </c>
      <c r="CS49" s="711"/>
      <c r="CT49" s="711"/>
      <c r="CU49" s="711"/>
      <c r="CV49" s="711"/>
      <c r="CW49" s="711"/>
      <c r="CX49" s="711"/>
      <c r="CY49" s="743"/>
      <c r="CZ49" s="726">
        <v>100</v>
      </c>
      <c r="DA49" s="744"/>
      <c r="DB49" s="744"/>
      <c r="DC49" s="745"/>
      <c r="DD49" s="746">
        <v>2243848</v>
      </c>
      <c r="DE49" s="711"/>
      <c r="DF49" s="711"/>
      <c r="DG49" s="711"/>
      <c r="DH49" s="711"/>
      <c r="DI49" s="711"/>
      <c r="DJ49" s="711"/>
      <c r="DK49" s="743"/>
      <c r="DL49" s="747"/>
      <c r="DM49" s="748"/>
      <c r="DN49" s="748"/>
      <c r="DO49" s="748"/>
      <c r="DP49" s="748"/>
      <c r="DQ49" s="748"/>
      <c r="DR49" s="748"/>
      <c r="DS49" s="748"/>
      <c r="DT49" s="748"/>
      <c r="DU49" s="748"/>
      <c r="DV49" s="749"/>
      <c r="DW49" s="750"/>
      <c r="DX49" s="751"/>
      <c r="DY49" s="751"/>
      <c r="DZ49" s="751"/>
      <c r="EA49" s="751"/>
      <c r="EB49" s="751"/>
      <c r="EC49" s="752"/>
    </row>
    <row r="50" spans="82:133" hidden="1" x14ac:dyDescent="0.15"/>
    <row r="51" spans="82:133" hidden="1" x14ac:dyDescent="0.15"/>
    <row r="52" spans="82:133" hidden="1" x14ac:dyDescent="0.15"/>
    <row r="53" spans="82:133" hidden="1" x14ac:dyDescent="0.15"/>
  </sheetData>
  <sheetProtection algorithmName="SHA-512" hashValue="gKSHefTyURVck/MX3IbX28tb/OP/OByGEXuP2JaYAtqWI6B2tJ33fYgI3ExZHQaXFD/nVtbQeuwM2cxmSs/ptQ==" saltValue="ZmYKI2dnpQT0pWiIROtI8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362</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788" t="s">
        <v>363</v>
      </c>
      <c r="DK2" s="789"/>
      <c r="DL2" s="789"/>
      <c r="DM2" s="789"/>
      <c r="DN2" s="789"/>
      <c r="DO2" s="790"/>
      <c r="DP2" s="249"/>
      <c r="DQ2" s="788" t="s">
        <v>364</v>
      </c>
      <c r="DR2" s="789"/>
      <c r="DS2" s="789"/>
      <c r="DT2" s="789"/>
      <c r="DU2" s="789"/>
      <c r="DV2" s="789"/>
      <c r="DW2" s="789"/>
      <c r="DX2" s="789"/>
      <c r="DY2" s="789"/>
      <c r="DZ2" s="790"/>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791" t="s">
        <v>365</v>
      </c>
      <c r="B4" s="791"/>
      <c r="C4" s="791"/>
      <c r="D4" s="791"/>
      <c r="E4" s="791"/>
      <c r="F4" s="791"/>
      <c r="G4" s="791"/>
      <c r="H4" s="791"/>
      <c r="I4" s="791"/>
      <c r="J4" s="791"/>
      <c r="K4" s="791"/>
      <c r="L4" s="791"/>
      <c r="M4" s="791"/>
      <c r="N4" s="791"/>
      <c r="O4" s="791"/>
      <c r="P4" s="791"/>
      <c r="Q4" s="791"/>
      <c r="R4" s="791"/>
      <c r="S4" s="791"/>
      <c r="T4" s="791"/>
      <c r="U4" s="791"/>
      <c r="V4" s="791"/>
      <c r="W4" s="791"/>
      <c r="X4" s="791"/>
      <c r="Y4" s="791"/>
      <c r="Z4" s="791"/>
      <c r="AA4" s="791"/>
      <c r="AB4" s="791"/>
      <c r="AC4" s="791"/>
      <c r="AD4" s="791"/>
      <c r="AE4" s="791"/>
      <c r="AF4" s="791"/>
      <c r="AG4" s="791"/>
      <c r="AH4" s="791"/>
      <c r="AI4" s="791"/>
      <c r="AJ4" s="791"/>
      <c r="AK4" s="791"/>
      <c r="AL4" s="791"/>
      <c r="AM4" s="791"/>
      <c r="AN4" s="791"/>
      <c r="AO4" s="791"/>
      <c r="AP4" s="791"/>
      <c r="AQ4" s="791"/>
      <c r="AR4" s="791"/>
      <c r="AS4" s="791"/>
      <c r="AT4" s="791"/>
      <c r="AU4" s="791"/>
      <c r="AV4" s="791"/>
      <c r="AW4" s="791"/>
      <c r="AX4" s="791"/>
      <c r="AY4" s="791"/>
      <c r="AZ4" s="252"/>
      <c r="BA4" s="252"/>
      <c r="BB4" s="252"/>
      <c r="BC4" s="252"/>
      <c r="BD4" s="252"/>
      <c r="BE4" s="253"/>
      <c r="BF4" s="253"/>
      <c r="BG4" s="253"/>
      <c r="BH4" s="253"/>
      <c r="BI4" s="253"/>
      <c r="BJ4" s="253"/>
      <c r="BK4" s="253"/>
      <c r="BL4" s="253"/>
      <c r="BM4" s="253"/>
      <c r="BN4" s="253"/>
      <c r="BO4" s="253"/>
      <c r="BP4" s="253"/>
      <c r="BQ4" s="252" t="s">
        <v>366</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782" t="s">
        <v>367</v>
      </c>
      <c r="B5" s="783"/>
      <c r="C5" s="783"/>
      <c r="D5" s="783"/>
      <c r="E5" s="783"/>
      <c r="F5" s="783"/>
      <c r="G5" s="783"/>
      <c r="H5" s="783"/>
      <c r="I5" s="783"/>
      <c r="J5" s="783"/>
      <c r="K5" s="783"/>
      <c r="L5" s="783"/>
      <c r="M5" s="783"/>
      <c r="N5" s="783"/>
      <c r="O5" s="783"/>
      <c r="P5" s="784"/>
      <c r="Q5" s="759" t="s">
        <v>368</v>
      </c>
      <c r="R5" s="760"/>
      <c r="S5" s="760"/>
      <c r="T5" s="760"/>
      <c r="U5" s="761"/>
      <c r="V5" s="759" t="s">
        <v>369</v>
      </c>
      <c r="W5" s="760"/>
      <c r="X5" s="760"/>
      <c r="Y5" s="760"/>
      <c r="Z5" s="761"/>
      <c r="AA5" s="759" t="s">
        <v>370</v>
      </c>
      <c r="AB5" s="760"/>
      <c r="AC5" s="760"/>
      <c r="AD5" s="760"/>
      <c r="AE5" s="760"/>
      <c r="AF5" s="792" t="s">
        <v>371</v>
      </c>
      <c r="AG5" s="760"/>
      <c r="AH5" s="760"/>
      <c r="AI5" s="760"/>
      <c r="AJ5" s="771"/>
      <c r="AK5" s="760" t="s">
        <v>372</v>
      </c>
      <c r="AL5" s="760"/>
      <c r="AM5" s="760"/>
      <c r="AN5" s="760"/>
      <c r="AO5" s="761"/>
      <c r="AP5" s="759" t="s">
        <v>373</v>
      </c>
      <c r="AQ5" s="760"/>
      <c r="AR5" s="760"/>
      <c r="AS5" s="760"/>
      <c r="AT5" s="761"/>
      <c r="AU5" s="759" t="s">
        <v>374</v>
      </c>
      <c r="AV5" s="760"/>
      <c r="AW5" s="760"/>
      <c r="AX5" s="760"/>
      <c r="AY5" s="771"/>
      <c r="AZ5" s="256"/>
      <c r="BA5" s="256"/>
      <c r="BB5" s="256"/>
      <c r="BC5" s="256"/>
      <c r="BD5" s="256"/>
      <c r="BE5" s="257"/>
      <c r="BF5" s="257"/>
      <c r="BG5" s="257"/>
      <c r="BH5" s="257"/>
      <c r="BI5" s="257"/>
      <c r="BJ5" s="257"/>
      <c r="BK5" s="257"/>
      <c r="BL5" s="257"/>
      <c r="BM5" s="257"/>
      <c r="BN5" s="257"/>
      <c r="BO5" s="257"/>
      <c r="BP5" s="257"/>
      <c r="BQ5" s="782" t="s">
        <v>375</v>
      </c>
      <c r="BR5" s="783"/>
      <c r="BS5" s="783"/>
      <c r="BT5" s="783"/>
      <c r="BU5" s="783"/>
      <c r="BV5" s="783"/>
      <c r="BW5" s="783"/>
      <c r="BX5" s="783"/>
      <c r="BY5" s="783"/>
      <c r="BZ5" s="783"/>
      <c r="CA5" s="783"/>
      <c r="CB5" s="783"/>
      <c r="CC5" s="783"/>
      <c r="CD5" s="783"/>
      <c r="CE5" s="783"/>
      <c r="CF5" s="783"/>
      <c r="CG5" s="784"/>
      <c r="CH5" s="759" t="s">
        <v>376</v>
      </c>
      <c r="CI5" s="760"/>
      <c r="CJ5" s="760"/>
      <c r="CK5" s="760"/>
      <c r="CL5" s="761"/>
      <c r="CM5" s="759" t="s">
        <v>377</v>
      </c>
      <c r="CN5" s="760"/>
      <c r="CO5" s="760"/>
      <c r="CP5" s="760"/>
      <c r="CQ5" s="761"/>
      <c r="CR5" s="759" t="s">
        <v>378</v>
      </c>
      <c r="CS5" s="760"/>
      <c r="CT5" s="760"/>
      <c r="CU5" s="760"/>
      <c r="CV5" s="761"/>
      <c r="CW5" s="759" t="s">
        <v>379</v>
      </c>
      <c r="CX5" s="760"/>
      <c r="CY5" s="760"/>
      <c r="CZ5" s="760"/>
      <c r="DA5" s="761"/>
      <c r="DB5" s="759" t="s">
        <v>380</v>
      </c>
      <c r="DC5" s="760"/>
      <c r="DD5" s="760"/>
      <c r="DE5" s="760"/>
      <c r="DF5" s="761"/>
      <c r="DG5" s="765" t="s">
        <v>381</v>
      </c>
      <c r="DH5" s="766"/>
      <c r="DI5" s="766"/>
      <c r="DJ5" s="766"/>
      <c r="DK5" s="767"/>
      <c r="DL5" s="765" t="s">
        <v>382</v>
      </c>
      <c r="DM5" s="766"/>
      <c r="DN5" s="766"/>
      <c r="DO5" s="766"/>
      <c r="DP5" s="767"/>
      <c r="DQ5" s="759" t="s">
        <v>383</v>
      </c>
      <c r="DR5" s="760"/>
      <c r="DS5" s="760"/>
      <c r="DT5" s="760"/>
      <c r="DU5" s="761"/>
      <c r="DV5" s="759" t="s">
        <v>374</v>
      </c>
      <c r="DW5" s="760"/>
      <c r="DX5" s="760"/>
      <c r="DY5" s="760"/>
      <c r="DZ5" s="771"/>
      <c r="EA5" s="254"/>
    </row>
    <row r="6" spans="1:131" s="255" customFormat="1" ht="26.25" customHeight="1" thickBot="1" x14ac:dyDescent="0.2">
      <c r="A6" s="785"/>
      <c r="B6" s="786"/>
      <c r="C6" s="786"/>
      <c r="D6" s="786"/>
      <c r="E6" s="786"/>
      <c r="F6" s="786"/>
      <c r="G6" s="786"/>
      <c r="H6" s="786"/>
      <c r="I6" s="786"/>
      <c r="J6" s="786"/>
      <c r="K6" s="786"/>
      <c r="L6" s="786"/>
      <c r="M6" s="786"/>
      <c r="N6" s="786"/>
      <c r="O6" s="786"/>
      <c r="P6" s="787"/>
      <c r="Q6" s="762"/>
      <c r="R6" s="763"/>
      <c r="S6" s="763"/>
      <c r="T6" s="763"/>
      <c r="U6" s="764"/>
      <c r="V6" s="762"/>
      <c r="W6" s="763"/>
      <c r="X6" s="763"/>
      <c r="Y6" s="763"/>
      <c r="Z6" s="764"/>
      <c r="AA6" s="762"/>
      <c r="AB6" s="763"/>
      <c r="AC6" s="763"/>
      <c r="AD6" s="763"/>
      <c r="AE6" s="763"/>
      <c r="AF6" s="793"/>
      <c r="AG6" s="763"/>
      <c r="AH6" s="763"/>
      <c r="AI6" s="763"/>
      <c r="AJ6" s="772"/>
      <c r="AK6" s="763"/>
      <c r="AL6" s="763"/>
      <c r="AM6" s="763"/>
      <c r="AN6" s="763"/>
      <c r="AO6" s="764"/>
      <c r="AP6" s="762"/>
      <c r="AQ6" s="763"/>
      <c r="AR6" s="763"/>
      <c r="AS6" s="763"/>
      <c r="AT6" s="764"/>
      <c r="AU6" s="762"/>
      <c r="AV6" s="763"/>
      <c r="AW6" s="763"/>
      <c r="AX6" s="763"/>
      <c r="AY6" s="772"/>
      <c r="AZ6" s="252"/>
      <c r="BA6" s="252"/>
      <c r="BB6" s="252"/>
      <c r="BC6" s="252"/>
      <c r="BD6" s="252"/>
      <c r="BE6" s="253"/>
      <c r="BF6" s="253"/>
      <c r="BG6" s="253"/>
      <c r="BH6" s="253"/>
      <c r="BI6" s="253"/>
      <c r="BJ6" s="253"/>
      <c r="BK6" s="253"/>
      <c r="BL6" s="253"/>
      <c r="BM6" s="253"/>
      <c r="BN6" s="253"/>
      <c r="BO6" s="253"/>
      <c r="BP6" s="253"/>
      <c r="BQ6" s="785"/>
      <c r="BR6" s="786"/>
      <c r="BS6" s="786"/>
      <c r="BT6" s="786"/>
      <c r="BU6" s="786"/>
      <c r="BV6" s="786"/>
      <c r="BW6" s="786"/>
      <c r="BX6" s="786"/>
      <c r="BY6" s="786"/>
      <c r="BZ6" s="786"/>
      <c r="CA6" s="786"/>
      <c r="CB6" s="786"/>
      <c r="CC6" s="786"/>
      <c r="CD6" s="786"/>
      <c r="CE6" s="786"/>
      <c r="CF6" s="786"/>
      <c r="CG6" s="787"/>
      <c r="CH6" s="762"/>
      <c r="CI6" s="763"/>
      <c r="CJ6" s="763"/>
      <c r="CK6" s="763"/>
      <c r="CL6" s="764"/>
      <c r="CM6" s="762"/>
      <c r="CN6" s="763"/>
      <c r="CO6" s="763"/>
      <c r="CP6" s="763"/>
      <c r="CQ6" s="764"/>
      <c r="CR6" s="762"/>
      <c r="CS6" s="763"/>
      <c r="CT6" s="763"/>
      <c r="CU6" s="763"/>
      <c r="CV6" s="764"/>
      <c r="CW6" s="762"/>
      <c r="CX6" s="763"/>
      <c r="CY6" s="763"/>
      <c r="CZ6" s="763"/>
      <c r="DA6" s="764"/>
      <c r="DB6" s="762"/>
      <c r="DC6" s="763"/>
      <c r="DD6" s="763"/>
      <c r="DE6" s="763"/>
      <c r="DF6" s="764"/>
      <c r="DG6" s="768"/>
      <c r="DH6" s="769"/>
      <c r="DI6" s="769"/>
      <c r="DJ6" s="769"/>
      <c r="DK6" s="770"/>
      <c r="DL6" s="768"/>
      <c r="DM6" s="769"/>
      <c r="DN6" s="769"/>
      <c r="DO6" s="769"/>
      <c r="DP6" s="770"/>
      <c r="DQ6" s="762"/>
      <c r="DR6" s="763"/>
      <c r="DS6" s="763"/>
      <c r="DT6" s="763"/>
      <c r="DU6" s="764"/>
      <c r="DV6" s="762"/>
      <c r="DW6" s="763"/>
      <c r="DX6" s="763"/>
      <c r="DY6" s="763"/>
      <c r="DZ6" s="772"/>
      <c r="EA6" s="254"/>
    </row>
    <row r="7" spans="1:131" s="255" customFormat="1" ht="26.25" customHeight="1" thickTop="1" x14ac:dyDescent="0.15">
      <c r="A7" s="258">
        <v>1</v>
      </c>
      <c r="B7" s="773" t="s">
        <v>384</v>
      </c>
      <c r="C7" s="774"/>
      <c r="D7" s="774"/>
      <c r="E7" s="774"/>
      <c r="F7" s="774"/>
      <c r="G7" s="774"/>
      <c r="H7" s="774"/>
      <c r="I7" s="774"/>
      <c r="J7" s="774"/>
      <c r="K7" s="774"/>
      <c r="L7" s="774"/>
      <c r="M7" s="774"/>
      <c r="N7" s="774"/>
      <c r="O7" s="774"/>
      <c r="P7" s="775"/>
      <c r="Q7" s="776">
        <v>3722</v>
      </c>
      <c r="R7" s="777"/>
      <c r="S7" s="777"/>
      <c r="T7" s="777"/>
      <c r="U7" s="777"/>
      <c r="V7" s="777">
        <v>3664</v>
      </c>
      <c r="W7" s="777"/>
      <c r="X7" s="777"/>
      <c r="Y7" s="777"/>
      <c r="Z7" s="777"/>
      <c r="AA7" s="777">
        <v>58</v>
      </c>
      <c r="AB7" s="777"/>
      <c r="AC7" s="777"/>
      <c r="AD7" s="777"/>
      <c r="AE7" s="778"/>
      <c r="AF7" s="779">
        <v>58</v>
      </c>
      <c r="AG7" s="780"/>
      <c r="AH7" s="780"/>
      <c r="AI7" s="780"/>
      <c r="AJ7" s="781"/>
      <c r="AK7" s="816">
        <v>189</v>
      </c>
      <c r="AL7" s="817"/>
      <c r="AM7" s="817"/>
      <c r="AN7" s="817"/>
      <c r="AO7" s="817"/>
      <c r="AP7" s="817">
        <v>2828</v>
      </c>
      <c r="AQ7" s="817"/>
      <c r="AR7" s="817"/>
      <c r="AS7" s="817"/>
      <c r="AT7" s="817"/>
      <c r="AU7" s="818"/>
      <c r="AV7" s="818"/>
      <c r="AW7" s="818"/>
      <c r="AX7" s="818"/>
      <c r="AY7" s="819"/>
      <c r="AZ7" s="252"/>
      <c r="BA7" s="252"/>
      <c r="BB7" s="252"/>
      <c r="BC7" s="252"/>
      <c r="BD7" s="252"/>
      <c r="BE7" s="253"/>
      <c r="BF7" s="253"/>
      <c r="BG7" s="253"/>
      <c r="BH7" s="253"/>
      <c r="BI7" s="253"/>
      <c r="BJ7" s="253"/>
      <c r="BK7" s="253"/>
      <c r="BL7" s="253"/>
      <c r="BM7" s="253"/>
      <c r="BN7" s="253"/>
      <c r="BO7" s="253"/>
      <c r="BP7" s="253"/>
      <c r="BQ7" s="259">
        <v>1</v>
      </c>
      <c r="BR7" s="260"/>
      <c r="BS7" s="820" t="s">
        <v>587</v>
      </c>
      <c r="BT7" s="821"/>
      <c r="BU7" s="821"/>
      <c r="BV7" s="821"/>
      <c r="BW7" s="821"/>
      <c r="BX7" s="821"/>
      <c r="BY7" s="821"/>
      <c r="BZ7" s="821"/>
      <c r="CA7" s="821"/>
      <c r="CB7" s="821"/>
      <c r="CC7" s="821"/>
      <c r="CD7" s="821"/>
      <c r="CE7" s="821"/>
      <c r="CF7" s="821"/>
      <c r="CG7" s="822"/>
      <c r="CH7" s="813">
        <v>1</v>
      </c>
      <c r="CI7" s="814"/>
      <c r="CJ7" s="814"/>
      <c r="CK7" s="814"/>
      <c r="CL7" s="815"/>
      <c r="CM7" s="813">
        <v>3</v>
      </c>
      <c r="CN7" s="814"/>
      <c r="CO7" s="814"/>
      <c r="CP7" s="814"/>
      <c r="CQ7" s="815"/>
      <c r="CR7" s="813">
        <v>5</v>
      </c>
      <c r="CS7" s="814"/>
      <c r="CT7" s="814"/>
      <c r="CU7" s="814"/>
      <c r="CV7" s="815"/>
      <c r="CW7" s="813">
        <v>5</v>
      </c>
      <c r="CX7" s="814"/>
      <c r="CY7" s="814"/>
      <c r="CZ7" s="814"/>
      <c r="DA7" s="815"/>
      <c r="DB7" s="813" t="s">
        <v>588</v>
      </c>
      <c r="DC7" s="814"/>
      <c r="DD7" s="814"/>
      <c r="DE7" s="814"/>
      <c r="DF7" s="815"/>
      <c r="DG7" s="813" t="s">
        <v>588</v>
      </c>
      <c r="DH7" s="814"/>
      <c r="DI7" s="814"/>
      <c r="DJ7" s="814"/>
      <c r="DK7" s="815"/>
      <c r="DL7" s="813" t="s">
        <v>588</v>
      </c>
      <c r="DM7" s="814"/>
      <c r="DN7" s="814"/>
      <c r="DO7" s="814"/>
      <c r="DP7" s="815"/>
      <c r="DQ7" s="813" t="s">
        <v>588</v>
      </c>
      <c r="DR7" s="814"/>
      <c r="DS7" s="814"/>
      <c r="DT7" s="814"/>
      <c r="DU7" s="815"/>
      <c r="DV7" s="794"/>
      <c r="DW7" s="795"/>
      <c r="DX7" s="795"/>
      <c r="DY7" s="795"/>
      <c r="DZ7" s="796"/>
      <c r="EA7" s="254"/>
    </row>
    <row r="8" spans="1:131" s="255" customFormat="1" ht="26.25" customHeight="1" x14ac:dyDescent="0.15">
      <c r="A8" s="261">
        <v>2</v>
      </c>
      <c r="B8" s="797"/>
      <c r="C8" s="798"/>
      <c r="D8" s="798"/>
      <c r="E8" s="798"/>
      <c r="F8" s="798"/>
      <c r="G8" s="798"/>
      <c r="H8" s="798"/>
      <c r="I8" s="798"/>
      <c r="J8" s="798"/>
      <c r="K8" s="798"/>
      <c r="L8" s="798"/>
      <c r="M8" s="798"/>
      <c r="N8" s="798"/>
      <c r="O8" s="798"/>
      <c r="P8" s="799"/>
      <c r="Q8" s="800"/>
      <c r="R8" s="801"/>
      <c r="S8" s="801"/>
      <c r="T8" s="801"/>
      <c r="U8" s="801"/>
      <c r="V8" s="801"/>
      <c r="W8" s="801"/>
      <c r="X8" s="801"/>
      <c r="Y8" s="801"/>
      <c r="Z8" s="801"/>
      <c r="AA8" s="801"/>
      <c r="AB8" s="801"/>
      <c r="AC8" s="801"/>
      <c r="AD8" s="801"/>
      <c r="AE8" s="802"/>
      <c r="AF8" s="803"/>
      <c r="AG8" s="804"/>
      <c r="AH8" s="804"/>
      <c r="AI8" s="804"/>
      <c r="AJ8" s="805"/>
      <c r="AK8" s="806"/>
      <c r="AL8" s="807"/>
      <c r="AM8" s="807"/>
      <c r="AN8" s="807"/>
      <c r="AO8" s="807"/>
      <c r="AP8" s="807"/>
      <c r="AQ8" s="807"/>
      <c r="AR8" s="807"/>
      <c r="AS8" s="807"/>
      <c r="AT8" s="807"/>
      <c r="AU8" s="808"/>
      <c r="AV8" s="808"/>
      <c r="AW8" s="808"/>
      <c r="AX8" s="808"/>
      <c r="AY8" s="809"/>
      <c r="AZ8" s="252"/>
      <c r="BA8" s="252"/>
      <c r="BB8" s="252"/>
      <c r="BC8" s="252"/>
      <c r="BD8" s="252"/>
      <c r="BE8" s="253"/>
      <c r="BF8" s="253"/>
      <c r="BG8" s="253"/>
      <c r="BH8" s="253"/>
      <c r="BI8" s="253"/>
      <c r="BJ8" s="253"/>
      <c r="BK8" s="253"/>
      <c r="BL8" s="253"/>
      <c r="BM8" s="253"/>
      <c r="BN8" s="253"/>
      <c r="BO8" s="253"/>
      <c r="BP8" s="253"/>
      <c r="BQ8" s="262">
        <v>2</v>
      </c>
      <c r="BR8" s="263"/>
      <c r="BS8" s="810"/>
      <c r="BT8" s="811"/>
      <c r="BU8" s="811"/>
      <c r="BV8" s="811"/>
      <c r="BW8" s="811"/>
      <c r="BX8" s="811"/>
      <c r="BY8" s="811"/>
      <c r="BZ8" s="811"/>
      <c r="CA8" s="811"/>
      <c r="CB8" s="811"/>
      <c r="CC8" s="811"/>
      <c r="CD8" s="811"/>
      <c r="CE8" s="811"/>
      <c r="CF8" s="811"/>
      <c r="CG8" s="812"/>
      <c r="CH8" s="823"/>
      <c r="CI8" s="824"/>
      <c r="CJ8" s="824"/>
      <c r="CK8" s="824"/>
      <c r="CL8" s="825"/>
      <c r="CM8" s="823"/>
      <c r="CN8" s="824"/>
      <c r="CO8" s="824"/>
      <c r="CP8" s="824"/>
      <c r="CQ8" s="825"/>
      <c r="CR8" s="823"/>
      <c r="CS8" s="824"/>
      <c r="CT8" s="824"/>
      <c r="CU8" s="824"/>
      <c r="CV8" s="825"/>
      <c r="CW8" s="823"/>
      <c r="CX8" s="824"/>
      <c r="CY8" s="824"/>
      <c r="CZ8" s="824"/>
      <c r="DA8" s="825"/>
      <c r="DB8" s="823"/>
      <c r="DC8" s="824"/>
      <c r="DD8" s="824"/>
      <c r="DE8" s="824"/>
      <c r="DF8" s="825"/>
      <c r="DG8" s="823"/>
      <c r="DH8" s="824"/>
      <c r="DI8" s="824"/>
      <c r="DJ8" s="824"/>
      <c r="DK8" s="825"/>
      <c r="DL8" s="823"/>
      <c r="DM8" s="824"/>
      <c r="DN8" s="824"/>
      <c r="DO8" s="824"/>
      <c r="DP8" s="825"/>
      <c r="DQ8" s="823"/>
      <c r="DR8" s="824"/>
      <c r="DS8" s="824"/>
      <c r="DT8" s="824"/>
      <c r="DU8" s="825"/>
      <c r="DV8" s="826"/>
      <c r="DW8" s="827"/>
      <c r="DX8" s="827"/>
      <c r="DY8" s="827"/>
      <c r="DZ8" s="828"/>
      <c r="EA8" s="254"/>
    </row>
    <row r="9" spans="1:131" s="255" customFormat="1" ht="26.25" customHeight="1" x14ac:dyDescent="0.15">
      <c r="A9" s="261">
        <v>3</v>
      </c>
      <c r="B9" s="797"/>
      <c r="C9" s="798"/>
      <c r="D9" s="798"/>
      <c r="E9" s="798"/>
      <c r="F9" s="798"/>
      <c r="G9" s="798"/>
      <c r="H9" s="798"/>
      <c r="I9" s="798"/>
      <c r="J9" s="798"/>
      <c r="K9" s="798"/>
      <c r="L9" s="798"/>
      <c r="M9" s="798"/>
      <c r="N9" s="798"/>
      <c r="O9" s="798"/>
      <c r="P9" s="799"/>
      <c r="Q9" s="800"/>
      <c r="R9" s="801"/>
      <c r="S9" s="801"/>
      <c r="T9" s="801"/>
      <c r="U9" s="801"/>
      <c r="V9" s="801"/>
      <c r="W9" s="801"/>
      <c r="X9" s="801"/>
      <c r="Y9" s="801"/>
      <c r="Z9" s="801"/>
      <c r="AA9" s="801"/>
      <c r="AB9" s="801"/>
      <c r="AC9" s="801"/>
      <c r="AD9" s="801"/>
      <c r="AE9" s="802"/>
      <c r="AF9" s="803"/>
      <c r="AG9" s="804"/>
      <c r="AH9" s="804"/>
      <c r="AI9" s="804"/>
      <c r="AJ9" s="805"/>
      <c r="AK9" s="806"/>
      <c r="AL9" s="807"/>
      <c r="AM9" s="807"/>
      <c r="AN9" s="807"/>
      <c r="AO9" s="807"/>
      <c r="AP9" s="807"/>
      <c r="AQ9" s="807"/>
      <c r="AR9" s="807"/>
      <c r="AS9" s="807"/>
      <c r="AT9" s="807"/>
      <c r="AU9" s="808"/>
      <c r="AV9" s="808"/>
      <c r="AW9" s="808"/>
      <c r="AX9" s="808"/>
      <c r="AY9" s="809"/>
      <c r="AZ9" s="252"/>
      <c r="BA9" s="252"/>
      <c r="BB9" s="252"/>
      <c r="BC9" s="252"/>
      <c r="BD9" s="252"/>
      <c r="BE9" s="253"/>
      <c r="BF9" s="253"/>
      <c r="BG9" s="253"/>
      <c r="BH9" s="253"/>
      <c r="BI9" s="253"/>
      <c r="BJ9" s="253"/>
      <c r="BK9" s="253"/>
      <c r="BL9" s="253"/>
      <c r="BM9" s="253"/>
      <c r="BN9" s="253"/>
      <c r="BO9" s="253"/>
      <c r="BP9" s="253"/>
      <c r="BQ9" s="262">
        <v>3</v>
      </c>
      <c r="BR9" s="263"/>
      <c r="BS9" s="810"/>
      <c r="BT9" s="811"/>
      <c r="BU9" s="811"/>
      <c r="BV9" s="811"/>
      <c r="BW9" s="811"/>
      <c r="BX9" s="811"/>
      <c r="BY9" s="811"/>
      <c r="BZ9" s="811"/>
      <c r="CA9" s="811"/>
      <c r="CB9" s="811"/>
      <c r="CC9" s="811"/>
      <c r="CD9" s="811"/>
      <c r="CE9" s="811"/>
      <c r="CF9" s="811"/>
      <c r="CG9" s="812"/>
      <c r="CH9" s="823"/>
      <c r="CI9" s="824"/>
      <c r="CJ9" s="824"/>
      <c r="CK9" s="824"/>
      <c r="CL9" s="825"/>
      <c r="CM9" s="823"/>
      <c r="CN9" s="824"/>
      <c r="CO9" s="824"/>
      <c r="CP9" s="824"/>
      <c r="CQ9" s="825"/>
      <c r="CR9" s="823"/>
      <c r="CS9" s="824"/>
      <c r="CT9" s="824"/>
      <c r="CU9" s="824"/>
      <c r="CV9" s="825"/>
      <c r="CW9" s="823"/>
      <c r="CX9" s="824"/>
      <c r="CY9" s="824"/>
      <c r="CZ9" s="824"/>
      <c r="DA9" s="825"/>
      <c r="DB9" s="823"/>
      <c r="DC9" s="824"/>
      <c r="DD9" s="824"/>
      <c r="DE9" s="824"/>
      <c r="DF9" s="825"/>
      <c r="DG9" s="823"/>
      <c r="DH9" s="824"/>
      <c r="DI9" s="824"/>
      <c r="DJ9" s="824"/>
      <c r="DK9" s="825"/>
      <c r="DL9" s="823"/>
      <c r="DM9" s="824"/>
      <c r="DN9" s="824"/>
      <c r="DO9" s="824"/>
      <c r="DP9" s="825"/>
      <c r="DQ9" s="823"/>
      <c r="DR9" s="824"/>
      <c r="DS9" s="824"/>
      <c r="DT9" s="824"/>
      <c r="DU9" s="825"/>
      <c r="DV9" s="826"/>
      <c r="DW9" s="827"/>
      <c r="DX9" s="827"/>
      <c r="DY9" s="827"/>
      <c r="DZ9" s="828"/>
      <c r="EA9" s="254"/>
    </row>
    <row r="10" spans="1:131" s="255" customFormat="1" ht="26.25" customHeight="1" x14ac:dyDescent="0.15">
      <c r="A10" s="261">
        <v>4</v>
      </c>
      <c r="B10" s="797"/>
      <c r="C10" s="798"/>
      <c r="D10" s="798"/>
      <c r="E10" s="798"/>
      <c r="F10" s="798"/>
      <c r="G10" s="798"/>
      <c r="H10" s="798"/>
      <c r="I10" s="798"/>
      <c r="J10" s="798"/>
      <c r="K10" s="798"/>
      <c r="L10" s="798"/>
      <c r="M10" s="798"/>
      <c r="N10" s="798"/>
      <c r="O10" s="798"/>
      <c r="P10" s="799"/>
      <c r="Q10" s="800"/>
      <c r="R10" s="801"/>
      <c r="S10" s="801"/>
      <c r="T10" s="801"/>
      <c r="U10" s="801"/>
      <c r="V10" s="801"/>
      <c r="W10" s="801"/>
      <c r="X10" s="801"/>
      <c r="Y10" s="801"/>
      <c r="Z10" s="801"/>
      <c r="AA10" s="801"/>
      <c r="AB10" s="801"/>
      <c r="AC10" s="801"/>
      <c r="AD10" s="801"/>
      <c r="AE10" s="802"/>
      <c r="AF10" s="803"/>
      <c r="AG10" s="804"/>
      <c r="AH10" s="804"/>
      <c r="AI10" s="804"/>
      <c r="AJ10" s="805"/>
      <c r="AK10" s="806"/>
      <c r="AL10" s="807"/>
      <c r="AM10" s="807"/>
      <c r="AN10" s="807"/>
      <c r="AO10" s="807"/>
      <c r="AP10" s="807"/>
      <c r="AQ10" s="807"/>
      <c r="AR10" s="807"/>
      <c r="AS10" s="807"/>
      <c r="AT10" s="807"/>
      <c r="AU10" s="808"/>
      <c r="AV10" s="808"/>
      <c r="AW10" s="808"/>
      <c r="AX10" s="808"/>
      <c r="AY10" s="809"/>
      <c r="AZ10" s="252"/>
      <c r="BA10" s="252"/>
      <c r="BB10" s="252"/>
      <c r="BC10" s="252"/>
      <c r="BD10" s="252"/>
      <c r="BE10" s="253"/>
      <c r="BF10" s="253"/>
      <c r="BG10" s="253"/>
      <c r="BH10" s="253"/>
      <c r="BI10" s="253"/>
      <c r="BJ10" s="253"/>
      <c r="BK10" s="253"/>
      <c r="BL10" s="253"/>
      <c r="BM10" s="253"/>
      <c r="BN10" s="253"/>
      <c r="BO10" s="253"/>
      <c r="BP10" s="253"/>
      <c r="BQ10" s="262">
        <v>4</v>
      </c>
      <c r="BR10" s="263"/>
      <c r="BS10" s="810"/>
      <c r="BT10" s="811"/>
      <c r="BU10" s="811"/>
      <c r="BV10" s="811"/>
      <c r="BW10" s="811"/>
      <c r="BX10" s="811"/>
      <c r="BY10" s="811"/>
      <c r="BZ10" s="811"/>
      <c r="CA10" s="811"/>
      <c r="CB10" s="811"/>
      <c r="CC10" s="811"/>
      <c r="CD10" s="811"/>
      <c r="CE10" s="811"/>
      <c r="CF10" s="811"/>
      <c r="CG10" s="812"/>
      <c r="CH10" s="823"/>
      <c r="CI10" s="824"/>
      <c r="CJ10" s="824"/>
      <c r="CK10" s="824"/>
      <c r="CL10" s="825"/>
      <c r="CM10" s="823"/>
      <c r="CN10" s="824"/>
      <c r="CO10" s="824"/>
      <c r="CP10" s="824"/>
      <c r="CQ10" s="825"/>
      <c r="CR10" s="823"/>
      <c r="CS10" s="824"/>
      <c r="CT10" s="824"/>
      <c r="CU10" s="824"/>
      <c r="CV10" s="825"/>
      <c r="CW10" s="823"/>
      <c r="CX10" s="824"/>
      <c r="CY10" s="824"/>
      <c r="CZ10" s="824"/>
      <c r="DA10" s="825"/>
      <c r="DB10" s="823"/>
      <c r="DC10" s="824"/>
      <c r="DD10" s="824"/>
      <c r="DE10" s="824"/>
      <c r="DF10" s="825"/>
      <c r="DG10" s="823"/>
      <c r="DH10" s="824"/>
      <c r="DI10" s="824"/>
      <c r="DJ10" s="824"/>
      <c r="DK10" s="825"/>
      <c r="DL10" s="823"/>
      <c r="DM10" s="824"/>
      <c r="DN10" s="824"/>
      <c r="DO10" s="824"/>
      <c r="DP10" s="825"/>
      <c r="DQ10" s="823"/>
      <c r="DR10" s="824"/>
      <c r="DS10" s="824"/>
      <c r="DT10" s="824"/>
      <c r="DU10" s="825"/>
      <c r="DV10" s="826"/>
      <c r="DW10" s="827"/>
      <c r="DX10" s="827"/>
      <c r="DY10" s="827"/>
      <c r="DZ10" s="828"/>
      <c r="EA10" s="254"/>
    </row>
    <row r="11" spans="1:131" s="255" customFormat="1" ht="26.25" customHeight="1" x14ac:dyDescent="0.15">
      <c r="A11" s="261">
        <v>5</v>
      </c>
      <c r="B11" s="797"/>
      <c r="C11" s="798"/>
      <c r="D11" s="798"/>
      <c r="E11" s="798"/>
      <c r="F11" s="798"/>
      <c r="G11" s="798"/>
      <c r="H11" s="798"/>
      <c r="I11" s="798"/>
      <c r="J11" s="798"/>
      <c r="K11" s="798"/>
      <c r="L11" s="798"/>
      <c r="M11" s="798"/>
      <c r="N11" s="798"/>
      <c r="O11" s="798"/>
      <c r="P11" s="799"/>
      <c r="Q11" s="800"/>
      <c r="R11" s="801"/>
      <c r="S11" s="801"/>
      <c r="T11" s="801"/>
      <c r="U11" s="801"/>
      <c r="V11" s="801"/>
      <c r="W11" s="801"/>
      <c r="X11" s="801"/>
      <c r="Y11" s="801"/>
      <c r="Z11" s="801"/>
      <c r="AA11" s="801"/>
      <c r="AB11" s="801"/>
      <c r="AC11" s="801"/>
      <c r="AD11" s="801"/>
      <c r="AE11" s="802"/>
      <c r="AF11" s="803"/>
      <c r="AG11" s="804"/>
      <c r="AH11" s="804"/>
      <c r="AI11" s="804"/>
      <c r="AJ11" s="805"/>
      <c r="AK11" s="806"/>
      <c r="AL11" s="807"/>
      <c r="AM11" s="807"/>
      <c r="AN11" s="807"/>
      <c r="AO11" s="807"/>
      <c r="AP11" s="807"/>
      <c r="AQ11" s="807"/>
      <c r="AR11" s="807"/>
      <c r="AS11" s="807"/>
      <c r="AT11" s="807"/>
      <c r="AU11" s="808"/>
      <c r="AV11" s="808"/>
      <c r="AW11" s="808"/>
      <c r="AX11" s="808"/>
      <c r="AY11" s="809"/>
      <c r="AZ11" s="252"/>
      <c r="BA11" s="252"/>
      <c r="BB11" s="252"/>
      <c r="BC11" s="252"/>
      <c r="BD11" s="252"/>
      <c r="BE11" s="253"/>
      <c r="BF11" s="253"/>
      <c r="BG11" s="253"/>
      <c r="BH11" s="253"/>
      <c r="BI11" s="253"/>
      <c r="BJ11" s="253"/>
      <c r="BK11" s="253"/>
      <c r="BL11" s="253"/>
      <c r="BM11" s="253"/>
      <c r="BN11" s="253"/>
      <c r="BO11" s="253"/>
      <c r="BP11" s="253"/>
      <c r="BQ11" s="262">
        <v>5</v>
      </c>
      <c r="BR11" s="263"/>
      <c r="BS11" s="810"/>
      <c r="BT11" s="811"/>
      <c r="BU11" s="811"/>
      <c r="BV11" s="811"/>
      <c r="BW11" s="811"/>
      <c r="BX11" s="811"/>
      <c r="BY11" s="811"/>
      <c r="BZ11" s="811"/>
      <c r="CA11" s="811"/>
      <c r="CB11" s="811"/>
      <c r="CC11" s="811"/>
      <c r="CD11" s="811"/>
      <c r="CE11" s="811"/>
      <c r="CF11" s="811"/>
      <c r="CG11" s="812"/>
      <c r="CH11" s="823"/>
      <c r="CI11" s="824"/>
      <c r="CJ11" s="824"/>
      <c r="CK11" s="824"/>
      <c r="CL11" s="825"/>
      <c r="CM11" s="823"/>
      <c r="CN11" s="824"/>
      <c r="CO11" s="824"/>
      <c r="CP11" s="824"/>
      <c r="CQ11" s="825"/>
      <c r="CR11" s="823"/>
      <c r="CS11" s="824"/>
      <c r="CT11" s="824"/>
      <c r="CU11" s="824"/>
      <c r="CV11" s="825"/>
      <c r="CW11" s="823"/>
      <c r="CX11" s="824"/>
      <c r="CY11" s="824"/>
      <c r="CZ11" s="824"/>
      <c r="DA11" s="825"/>
      <c r="DB11" s="823"/>
      <c r="DC11" s="824"/>
      <c r="DD11" s="824"/>
      <c r="DE11" s="824"/>
      <c r="DF11" s="825"/>
      <c r="DG11" s="823"/>
      <c r="DH11" s="824"/>
      <c r="DI11" s="824"/>
      <c r="DJ11" s="824"/>
      <c r="DK11" s="825"/>
      <c r="DL11" s="823"/>
      <c r="DM11" s="824"/>
      <c r="DN11" s="824"/>
      <c r="DO11" s="824"/>
      <c r="DP11" s="825"/>
      <c r="DQ11" s="823"/>
      <c r="DR11" s="824"/>
      <c r="DS11" s="824"/>
      <c r="DT11" s="824"/>
      <c r="DU11" s="825"/>
      <c r="DV11" s="826"/>
      <c r="DW11" s="827"/>
      <c r="DX11" s="827"/>
      <c r="DY11" s="827"/>
      <c r="DZ11" s="828"/>
      <c r="EA11" s="254"/>
    </row>
    <row r="12" spans="1:131" s="255" customFormat="1" ht="26.25" customHeight="1" x14ac:dyDescent="0.15">
      <c r="A12" s="261">
        <v>6</v>
      </c>
      <c r="B12" s="797"/>
      <c r="C12" s="798"/>
      <c r="D12" s="798"/>
      <c r="E12" s="798"/>
      <c r="F12" s="798"/>
      <c r="G12" s="798"/>
      <c r="H12" s="798"/>
      <c r="I12" s="798"/>
      <c r="J12" s="798"/>
      <c r="K12" s="798"/>
      <c r="L12" s="798"/>
      <c r="M12" s="798"/>
      <c r="N12" s="798"/>
      <c r="O12" s="798"/>
      <c r="P12" s="799"/>
      <c r="Q12" s="800"/>
      <c r="R12" s="801"/>
      <c r="S12" s="801"/>
      <c r="T12" s="801"/>
      <c r="U12" s="801"/>
      <c r="V12" s="801"/>
      <c r="W12" s="801"/>
      <c r="X12" s="801"/>
      <c r="Y12" s="801"/>
      <c r="Z12" s="801"/>
      <c r="AA12" s="801"/>
      <c r="AB12" s="801"/>
      <c r="AC12" s="801"/>
      <c r="AD12" s="801"/>
      <c r="AE12" s="802"/>
      <c r="AF12" s="803"/>
      <c r="AG12" s="804"/>
      <c r="AH12" s="804"/>
      <c r="AI12" s="804"/>
      <c r="AJ12" s="805"/>
      <c r="AK12" s="806"/>
      <c r="AL12" s="807"/>
      <c r="AM12" s="807"/>
      <c r="AN12" s="807"/>
      <c r="AO12" s="807"/>
      <c r="AP12" s="807"/>
      <c r="AQ12" s="807"/>
      <c r="AR12" s="807"/>
      <c r="AS12" s="807"/>
      <c r="AT12" s="807"/>
      <c r="AU12" s="808"/>
      <c r="AV12" s="808"/>
      <c r="AW12" s="808"/>
      <c r="AX12" s="808"/>
      <c r="AY12" s="809"/>
      <c r="AZ12" s="252"/>
      <c r="BA12" s="252"/>
      <c r="BB12" s="252"/>
      <c r="BC12" s="252"/>
      <c r="BD12" s="252"/>
      <c r="BE12" s="253"/>
      <c r="BF12" s="253"/>
      <c r="BG12" s="253"/>
      <c r="BH12" s="253"/>
      <c r="BI12" s="253"/>
      <c r="BJ12" s="253"/>
      <c r="BK12" s="253"/>
      <c r="BL12" s="253"/>
      <c r="BM12" s="253"/>
      <c r="BN12" s="253"/>
      <c r="BO12" s="253"/>
      <c r="BP12" s="253"/>
      <c r="BQ12" s="262">
        <v>6</v>
      </c>
      <c r="BR12" s="263"/>
      <c r="BS12" s="810"/>
      <c r="BT12" s="811"/>
      <c r="BU12" s="811"/>
      <c r="BV12" s="811"/>
      <c r="BW12" s="811"/>
      <c r="BX12" s="811"/>
      <c r="BY12" s="811"/>
      <c r="BZ12" s="811"/>
      <c r="CA12" s="811"/>
      <c r="CB12" s="811"/>
      <c r="CC12" s="811"/>
      <c r="CD12" s="811"/>
      <c r="CE12" s="811"/>
      <c r="CF12" s="811"/>
      <c r="CG12" s="812"/>
      <c r="CH12" s="823"/>
      <c r="CI12" s="824"/>
      <c r="CJ12" s="824"/>
      <c r="CK12" s="824"/>
      <c r="CL12" s="825"/>
      <c r="CM12" s="823"/>
      <c r="CN12" s="824"/>
      <c r="CO12" s="824"/>
      <c r="CP12" s="824"/>
      <c r="CQ12" s="825"/>
      <c r="CR12" s="823"/>
      <c r="CS12" s="824"/>
      <c r="CT12" s="824"/>
      <c r="CU12" s="824"/>
      <c r="CV12" s="825"/>
      <c r="CW12" s="823"/>
      <c r="CX12" s="824"/>
      <c r="CY12" s="824"/>
      <c r="CZ12" s="824"/>
      <c r="DA12" s="825"/>
      <c r="DB12" s="823"/>
      <c r="DC12" s="824"/>
      <c r="DD12" s="824"/>
      <c r="DE12" s="824"/>
      <c r="DF12" s="825"/>
      <c r="DG12" s="823"/>
      <c r="DH12" s="824"/>
      <c r="DI12" s="824"/>
      <c r="DJ12" s="824"/>
      <c r="DK12" s="825"/>
      <c r="DL12" s="823"/>
      <c r="DM12" s="824"/>
      <c r="DN12" s="824"/>
      <c r="DO12" s="824"/>
      <c r="DP12" s="825"/>
      <c r="DQ12" s="823"/>
      <c r="DR12" s="824"/>
      <c r="DS12" s="824"/>
      <c r="DT12" s="824"/>
      <c r="DU12" s="825"/>
      <c r="DV12" s="826"/>
      <c r="DW12" s="827"/>
      <c r="DX12" s="827"/>
      <c r="DY12" s="827"/>
      <c r="DZ12" s="828"/>
      <c r="EA12" s="254"/>
    </row>
    <row r="13" spans="1:131" s="255" customFormat="1" ht="26.25" customHeight="1" x14ac:dyDescent="0.15">
      <c r="A13" s="261">
        <v>7</v>
      </c>
      <c r="B13" s="797"/>
      <c r="C13" s="798"/>
      <c r="D13" s="798"/>
      <c r="E13" s="798"/>
      <c r="F13" s="798"/>
      <c r="G13" s="798"/>
      <c r="H13" s="798"/>
      <c r="I13" s="798"/>
      <c r="J13" s="798"/>
      <c r="K13" s="798"/>
      <c r="L13" s="798"/>
      <c r="M13" s="798"/>
      <c r="N13" s="798"/>
      <c r="O13" s="798"/>
      <c r="P13" s="799"/>
      <c r="Q13" s="800"/>
      <c r="R13" s="801"/>
      <c r="S13" s="801"/>
      <c r="T13" s="801"/>
      <c r="U13" s="801"/>
      <c r="V13" s="801"/>
      <c r="W13" s="801"/>
      <c r="X13" s="801"/>
      <c r="Y13" s="801"/>
      <c r="Z13" s="801"/>
      <c r="AA13" s="801"/>
      <c r="AB13" s="801"/>
      <c r="AC13" s="801"/>
      <c r="AD13" s="801"/>
      <c r="AE13" s="802"/>
      <c r="AF13" s="803"/>
      <c r="AG13" s="804"/>
      <c r="AH13" s="804"/>
      <c r="AI13" s="804"/>
      <c r="AJ13" s="805"/>
      <c r="AK13" s="806"/>
      <c r="AL13" s="807"/>
      <c r="AM13" s="807"/>
      <c r="AN13" s="807"/>
      <c r="AO13" s="807"/>
      <c r="AP13" s="807"/>
      <c r="AQ13" s="807"/>
      <c r="AR13" s="807"/>
      <c r="AS13" s="807"/>
      <c r="AT13" s="807"/>
      <c r="AU13" s="808"/>
      <c r="AV13" s="808"/>
      <c r="AW13" s="808"/>
      <c r="AX13" s="808"/>
      <c r="AY13" s="809"/>
      <c r="AZ13" s="252"/>
      <c r="BA13" s="252"/>
      <c r="BB13" s="252"/>
      <c r="BC13" s="252"/>
      <c r="BD13" s="252"/>
      <c r="BE13" s="253"/>
      <c r="BF13" s="253"/>
      <c r="BG13" s="253"/>
      <c r="BH13" s="253"/>
      <c r="BI13" s="253"/>
      <c r="BJ13" s="253"/>
      <c r="BK13" s="253"/>
      <c r="BL13" s="253"/>
      <c r="BM13" s="253"/>
      <c r="BN13" s="253"/>
      <c r="BO13" s="253"/>
      <c r="BP13" s="253"/>
      <c r="BQ13" s="262">
        <v>7</v>
      </c>
      <c r="BR13" s="263"/>
      <c r="BS13" s="810"/>
      <c r="BT13" s="811"/>
      <c r="BU13" s="811"/>
      <c r="BV13" s="811"/>
      <c r="BW13" s="811"/>
      <c r="BX13" s="811"/>
      <c r="BY13" s="811"/>
      <c r="BZ13" s="811"/>
      <c r="CA13" s="811"/>
      <c r="CB13" s="811"/>
      <c r="CC13" s="811"/>
      <c r="CD13" s="811"/>
      <c r="CE13" s="811"/>
      <c r="CF13" s="811"/>
      <c r="CG13" s="812"/>
      <c r="CH13" s="823"/>
      <c r="CI13" s="824"/>
      <c r="CJ13" s="824"/>
      <c r="CK13" s="824"/>
      <c r="CL13" s="825"/>
      <c r="CM13" s="823"/>
      <c r="CN13" s="824"/>
      <c r="CO13" s="824"/>
      <c r="CP13" s="824"/>
      <c r="CQ13" s="825"/>
      <c r="CR13" s="823"/>
      <c r="CS13" s="824"/>
      <c r="CT13" s="824"/>
      <c r="CU13" s="824"/>
      <c r="CV13" s="825"/>
      <c r="CW13" s="823"/>
      <c r="CX13" s="824"/>
      <c r="CY13" s="824"/>
      <c r="CZ13" s="824"/>
      <c r="DA13" s="825"/>
      <c r="DB13" s="823"/>
      <c r="DC13" s="824"/>
      <c r="DD13" s="824"/>
      <c r="DE13" s="824"/>
      <c r="DF13" s="825"/>
      <c r="DG13" s="823"/>
      <c r="DH13" s="824"/>
      <c r="DI13" s="824"/>
      <c r="DJ13" s="824"/>
      <c r="DK13" s="825"/>
      <c r="DL13" s="823"/>
      <c r="DM13" s="824"/>
      <c r="DN13" s="824"/>
      <c r="DO13" s="824"/>
      <c r="DP13" s="825"/>
      <c r="DQ13" s="823"/>
      <c r="DR13" s="824"/>
      <c r="DS13" s="824"/>
      <c r="DT13" s="824"/>
      <c r="DU13" s="825"/>
      <c r="DV13" s="826"/>
      <c r="DW13" s="827"/>
      <c r="DX13" s="827"/>
      <c r="DY13" s="827"/>
      <c r="DZ13" s="828"/>
      <c r="EA13" s="254"/>
    </row>
    <row r="14" spans="1:131" s="255" customFormat="1" ht="26.25" customHeight="1" x14ac:dyDescent="0.15">
      <c r="A14" s="261">
        <v>8</v>
      </c>
      <c r="B14" s="797"/>
      <c r="C14" s="798"/>
      <c r="D14" s="798"/>
      <c r="E14" s="798"/>
      <c r="F14" s="798"/>
      <c r="G14" s="798"/>
      <c r="H14" s="798"/>
      <c r="I14" s="798"/>
      <c r="J14" s="798"/>
      <c r="K14" s="798"/>
      <c r="L14" s="798"/>
      <c r="M14" s="798"/>
      <c r="N14" s="798"/>
      <c r="O14" s="798"/>
      <c r="P14" s="799"/>
      <c r="Q14" s="800"/>
      <c r="R14" s="801"/>
      <c r="S14" s="801"/>
      <c r="T14" s="801"/>
      <c r="U14" s="801"/>
      <c r="V14" s="801"/>
      <c r="W14" s="801"/>
      <c r="X14" s="801"/>
      <c r="Y14" s="801"/>
      <c r="Z14" s="801"/>
      <c r="AA14" s="801"/>
      <c r="AB14" s="801"/>
      <c r="AC14" s="801"/>
      <c r="AD14" s="801"/>
      <c r="AE14" s="802"/>
      <c r="AF14" s="803"/>
      <c r="AG14" s="804"/>
      <c r="AH14" s="804"/>
      <c r="AI14" s="804"/>
      <c r="AJ14" s="805"/>
      <c r="AK14" s="806"/>
      <c r="AL14" s="807"/>
      <c r="AM14" s="807"/>
      <c r="AN14" s="807"/>
      <c r="AO14" s="807"/>
      <c r="AP14" s="807"/>
      <c r="AQ14" s="807"/>
      <c r="AR14" s="807"/>
      <c r="AS14" s="807"/>
      <c r="AT14" s="807"/>
      <c r="AU14" s="808"/>
      <c r="AV14" s="808"/>
      <c r="AW14" s="808"/>
      <c r="AX14" s="808"/>
      <c r="AY14" s="809"/>
      <c r="AZ14" s="252"/>
      <c r="BA14" s="252"/>
      <c r="BB14" s="252"/>
      <c r="BC14" s="252"/>
      <c r="BD14" s="252"/>
      <c r="BE14" s="253"/>
      <c r="BF14" s="253"/>
      <c r="BG14" s="253"/>
      <c r="BH14" s="253"/>
      <c r="BI14" s="253"/>
      <c r="BJ14" s="253"/>
      <c r="BK14" s="253"/>
      <c r="BL14" s="253"/>
      <c r="BM14" s="253"/>
      <c r="BN14" s="253"/>
      <c r="BO14" s="253"/>
      <c r="BP14" s="253"/>
      <c r="BQ14" s="262">
        <v>8</v>
      </c>
      <c r="BR14" s="263"/>
      <c r="BS14" s="810"/>
      <c r="BT14" s="811"/>
      <c r="BU14" s="811"/>
      <c r="BV14" s="811"/>
      <c r="BW14" s="811"/>
      <c r="BX14" s="811"/>
      <c r="BY14" s="811"/>
      <c r="BZ14" s="811"/>
      <c r="CA14" s="811"/>
      <c r="CB14" s="811"/>
      <c r="CC14" s="811"/>
      <c r="CD14" s="811"/>
      <c r="CE14" s="811"/>
      <c r="CF14" s="811"/>
      <c r="CG14" s="812"/>
      <c r="CH14" s="823"/>
      <c r="CI14" s="824"/>
      <c r="CJ14" s="824"/>
      <c r="CK14" s="824"/>
      <c r="CL14" s="825"/>
      <c r="CM14" s="823"/>
      <c r="CN14" s="824"/>
      <c r="CO14" s="824"/>
      <c r="CP14" s="824"/>
      <c r="CQ14" s="825"/>
      <c r="CR14" s="823"/>
      <c r="CS14" s="824"/>
      <c r="CT14" s="824"/>
      <c r="CU14" s="824"/>
      <c r="CV14" s="825"/>
      <c r="CW14" s="823"/>
      <c r="CX14" s="824"/>
      <c r="CY14" s="824"/>
      <c r="CZ14" s="824"/>
      <c r="DA14" s="825"/>
      <c r="DB14" s="823"/>
      <c r="DC14" s="824"/>
      <c r="DD14" s="824"/>
      <c r="DE14" s="824"/>
      <c r="DF14" s="825"/>
      <c r="DG14" s="823"/>
      <c r="DH14" s="824"/>
      <c r="DI14" s="824"/>
      <c r="DJ14" s="824"/>
      <c r="DK14" s="825"/>
      <c r="DL14" s="823"/>
      <c r="DM14" s="824"/>
      <c r="DN14" s="824"/>
      <c r="DO14" s="824"/>
      <c r="DP14" s="825"/>
      <c r="DQ14" s="823"/>
      <c r="DR14" s="824"/>
      <c r="DS14" s="824"/>
      <c r="DT14" s="824"/>
      <c r="DU14" s="825"/>
      <c r="DV14" s="826"/>
      <c r="DW14" s="827"/>
      <c r="DX14" s="827"/>
      <c r="DY14" s="827"/>
      <c r="DZ14" s="828"/>
      <c r="EA14" s="254"/>
    </row>
    <row r="15" spans="1:131" s="255" customFormat="1" ht="26.25" customHeight="1" x14ac:dyDescent="0.15">
      <c r="A15" s="261">
        <v>9</v>
      </c>
      <c r="B15" s="797"/>
      <c r="C15" s="798"/>
      <c r="D15" s="798"/>
      <c r="E15" s="798"/>
      <c r="F15" s="798"/>
      <c r="G15" s="798"/>
      <c r="H15" s="798"/>
      <c r="I15" s="798"/>
      <c r="J15" s="798"/>
      <c r="K15" s="798"/>
      <c r="L15" s="798"/>
      <c r="M15" s="798"/>
      <c r="N15" s="798"/>
      <c r="O15" s="798"/>
      <c r="P15" s="799"/>
      <c r="Q15" s="800"/>
      <c r="R15" s="801"/>
      <c r="S15" s="801"/>
      <c r="T15" s="801"/>
      <c r="U15" s="801"/>
      <c r="V15" s="801"/>
      <c r="W15" s="801"/>
      <c r="X15" s="801"/>
      <c r="Y15" s="801"/>
      <c r="Z15" s="801"/>
      <c r="AA15" s="801"/>
      <c r="AB15" s="801"/>
      <c r="AC15" s="801"/>
      <c r="AD15" s="801"/>
      <c r="AE15" s="802"/>
      <c r="AF15" s="803"/>
      <c r="AG15" s="804"/>
      <c r="AH15" s="804"/>
      <c r="AI15" s="804"/>
      <c r="AJ15" s="805"/>
      <c r="AK15" s="806"/>
      <c r="AL15" s="807"/>
      <c r="AM15" s="807"/>
      <c r="AN15" s="807"/>
      <c r="AO15" s="807"/>
      <c r="AP15" s="807"/>
      <c r="AQ15" s="807"/>
      <c r="AR15" s="807"/>
      <c r="AS15" s="807"/>
      <c r="AT15" s="807"/>
      <c r="AU15" s="808"/>
      <c r="AV15" s="808"/>
      <c r="AW15" s="808"/>
      <c r="AX15" s="808"/>
      <c r="AY15" s="809"/>
      <c r="AZ15" s="252"/>
      <c r="BA15" s="252"/>
      <c r="BB15" s="252"/>
      <c r="BC15" s="252"/>
      <c r="BD15" s="252"/>
      <c r="BE15" s="253"/>
      <c r="BF15" s="253"/>
      <c r="BG15" s="253"/>
      <c r="BH15" s="253"/>
      <c r="BI15" s="253"/>
      <c r="BJ15" s="253"/>
      <c r="BK15" s="253"/>
      <c r="BL15" s="253"/>
      <c r="BM15" s="253"/>
      <c r="BN15" s="253"/>
      <c r="BO15" s="253"/>
      <c r="BP15" s="253"/>
      <c r="BQ15" s="262">
        <v>9</v>
      </c>
      <c r="BR15" s="263"/>
      <c r="BS15" s="810"/>
      <c r="BT15" s="811"/>
      <c r="BU15" s="811"/>
      <c r="BV15" s="811"/>
      <c r="BW15" s="811"/>
      <c r="BX15" s="811"/>
      <c r="BY15" s="811"/>
      <c r="BZ15" s="811"/>
      <c r="CA15" s="811"/>
      <c r="CB15" s="811"/>
      <c r="CC15" s="811"/>
      <c r="CD15" s="811"/>
      <c r="CE15" s="811"/>
      <c r="CF15" s="811"/>
      <c r="CG15" s="812"/>
      <c r="CH15" s="823"/>
      <c r="CI15" s="824"/>
      <c r="CJ15" s="824"/>
      <c r="CK15" s="824"/>
      <c r="CL15" s="825"/>
      <c r="CM15" s="823"/>
      <c r="CN15" s="824"/>
      <c r="CO15" s="824"/>
      <c r="CP15" s="824"/>
      <c r="CQ15" s="825"/>
      <c r="CR15" s="823"/>
      <c r="CS15" s="824"/>
      <c r="CT15" s="824"/>
      <c r="CU15" s="824"/>
      <c r="CV15" s="825"/>
      <c r="CW15" s="823"/>
      <c r="CX15" s="824"/>
      <c r="CY15" s="824"/>
      <c r="CZ15" s="824"/>
      <c r="DA15" s="825"/>
      <c r="DB15" s="823"/>
      <c r="DC15" s="824"/>
      <c r="DD15" s="824"/>
      <c r="DE15" s="824"/>
      <c r="DF15" s="825"/>
      <c r="DG15" s="823"/>
      <c r="DH15" s="824"/>
      <c r="DI15" s="824"/>
      <c r="DJ15" s="824"/>
      <c r="DK15" s="825"/>
      <c r="DL15" s="823"/>
      <c r="DM15" s="824"/>
      <c r="DN15" s="824"/>
      <c r="DO15" s="824"/>
      <c r="DP15" s="825"/>
      <c r="DQ15" s="823"/>
      <c r="DR15" s="824"/>
      <c r="DS15" s="824"/>
      <c r="DT15" s="824"/>
      <c r="DU15" s="825"/>
      <c r="DV15" s="826"/>
      <c r="DW15" s="827"/>
      <c r="DX15" s="827"/>
      <c r="DY15" s="827"/>
      <c r="DZ15" s="828"/>
      <c r="EA15" s="254"/>
    </row>
    <row r="16" spans="1:131" s="255" customFormat="1" ht="26.25" customHeight="1" x14ac:dyDescent="0.15">
      <c r="A16" s="261">
        <v>10</v>
      </c>
      <c r="B16" s="797"/>
      <c r="C16" s="798"/>
      <c r="D16" s="798"/>
      <c r="E16" s="798"/>
      <c r="F16" s="798"/>
      <c r="G16" s="798"/>
      <c r="H16" s="798"/>
      <c r="I16" s="798"/>
      <c r="J16" s="798"/>
      <c r="K16" s="798"/>
      <c r="L16" s="798"/>
      <c r="M16" s="798"/>
      <c r="N16" s="798"/>
      <c r="O16" s="798"/>
      <c r="P16" s="799"/>
      <c r="Q16" s="800"/>
      <c r="R16" s="801"/>
      <c r="S16" s="801"/>
      <c r="T16" s="801"/>
      <c r="U16" s="801"/>
      <c r="V16" s="801"/>
      <c r="W16" s="801"/>
      <c r="X16" s="801"/>
      <c r="Y16" s="801"/>
      <c r="Z16" s="801"/>
      <c r="AA16" s="801"/>
      <c r="AB16" s="801"/>
      <c r="AC16" s="801"/>
      <c r="AD16" s="801"/>
      <c r="AE16" s="802"/>
      <c r="AF16" s="803"/>
      <c r="AG16" s="804"/>
      <c r="AH16" s="804"/>
      <c r="AI16" s="804"/>
      <c r="AJ16" s="805"/>
      <c r="AK16" s="806"/>
      <c r="AL16" s="807"/>
      <c r="AM16" s="807"/>
      <c r="AN16" s="807"/>
      <c r="AO16" s="807"/>
      <c r="AP16" s="807"/>
      <c r="AQ16" s="807"/>
      <c r="AR16" s="807"/>
      <c r="AS16" s="807"/>
      <c r="AT16" s="807"/>
      <c r="AU16" s="808"/>
      <c r="AV16" s="808"/>
      <c r="AW16" s="808"/>
      <c r="AX16" s="808"/>
      <c r="AY16" s="809"/>
      <c r="AZ16" s="252"/>
      <c r="BA16" s="252"/>
      <c r="BB16" s="252"/>
      <c r="BC16" s="252"/>
      <c r="BD16" s="252"/>
      <c r="BE16" s="253"/>
      <c r="BF16" s="253"/>
      <c r="BG16" s="253"/>
      <c r="BH16" s="253"/>
      <c r="BI16" s="253"/>
      <c r="BJ16" s="253"/>
      <c r="BK16" s="253"/>
      <c r="BL16" s="253"/>
      <c r="BM16" s="253"/>
      <c r="BN16" s="253"/>
      <c r="BO16" s="253"/>
      <c r="BP16" s="253"/>
      <c r="BQ16" s="262">
        <v>10</v>
      </c>
      <c r="BR16" s="263"/>
      <c r="BS16" s="810"/>
      <c r="BT16" s="811"/>
      <c r="BU16" s="811"/>
      <c r="BV16" s="811"/>
      <c r="BW16" s="811"/>
      <c r="BX16" s="811"/>
      <c r="BY16" s="811"/>
      <c r="BZ16" s="811"/>
      <c r="CA16" s="811"/>
      <c r="CB16" s="811"/>
      <c r="CC16" s="811"/>
      <c r="CD16" s="811"/>
      <c r="CE16" s="811"/>
      <c r="CF16" s="811"/>
      <c r="CG16" s="812"/>
      <c r="CH16" s="823"/>
      <c r="CI16" s="824"/>
      <c r="CJ16" s="824"/>
      <c r="CK16" s="824"/>
      <c r="CL16" s="825"/>
      <c r="CM16" s="823"/>
      <c r="CN16" s="824"/>
      <c r="CO16" s="824"/>
      <c r="CP16" s="824"/>
      <c r="CQ16" s="825"/>
      <c r="CR16" s="823"/>
      <c r="CS16" s="824"/>
      <c r="CT16" s="824"/>
      <c r="CU16" s="824"/>
      <c r="CV16" s="825"/>
      <c r="CW16" s="823"/>
      <c r="CX16" s="824"/>
      <c r="CY16" s="824"/>
      <c r="CZ16" s="824"/>
      <c r="DA16" s="825"/>
      <c r="DB16" s="823"/>
      <c r="DC16" s="824"/>
      <c r="DD16" s="824"/>
      <c r="DE16" s="824"/>
      <c r="DF16" s="825"/>
      <c r="DG16" s="823"/>
      <c r="DH16" s="824"/>
      <c r="DI16" s="824"/>
      <c r="DJ16" s="824"/>
      <c r="DK16" s="825"/>
      <c r="DL16" s="823"/>
      <c r="DM16" s="824"/>
      <c r="DN16" s="824"/>
      <c r="DO16" s="824"/>
      <c r="DP16" s="825"/>
      <c r="DQ16" s="823"/>
      <c r="DR16" s="824"/>
      <c r="DS16" s="824"/>
      <c r="DT16" s="824"/>
      <c r="DU16" s="825"/>
      <c r="DV16" s="826"/>
      <c r="DW16" s="827"/>
      <c r="DX16" s="827"/>
      <c r="DY16" s="827"/>
      <c r="DZ16" s="828"/>
      <c r="EA16" s="254"/>
    </row>
    <row r="17" spans="1:131" s="255" customFormat="1" ht="26.25" customHeight="1" x14ac:dyDescent="0.15">
      <c r="A17" s="261">
        <v>11</v>
      </c>
      <c r="B17" s="797"/>
      <c r="C17" s="798"/>
      <c r="D17" s="798"/>
      <c r="E17" s="798"/>
      <c r="F17" s="798"/>
      <c r="G17" s="798"/>
      <c r="H17" s="798"/>
      <c r="I17" s="798"/>
      <c r="J17" s="798"/>
      <c r="K17" s="798"/>
      <c r="L17" s="798"/>
      <c r="M17" s="798"/>
      <c r="N17" s="798"/>
      <c r="O17" s="798"/>
      <c r="P17" s="799"/>
      <c r="Q17" s="800"/>
      <c r="R17" s="801"/>
      <c r="S17" s="801"/>
      <c r="T17" s="801"/>
      <c r="U17" s="801"/>
      <c r="V17" s="801"/>
      <c r="W17" s="801"/>
      <c r="X17" s="801"/>
      <c r="Y17" s="801"/>
      <c r="Z17" s="801"/>
      <c r="AA17" s="801"/>
      <c r="AB17" s="801"/>
      <c r="AC17" s="801"/>
      <c r="AD17" s="801"/>
      <c r="AE17" s="802"/>
      <c r="AF17" s="803"/>
      <c r="AG17" s="804"/>
      <c r="AH17" s="804"/>
      <c r="AI17" s="804"/>
      <c r="AJ17" s="805"/>
      <c r="AK17" s="806"/>
      <c r="AL17" s="807"/>
      <c r="AM17" s="807"/>
      <c r="AN17" s="807"/>
      <c r="AO17" s="807"/>
      <c r="AP17" s="807"/>
      <c r="AQ17" s="807"/>
      <c r="AR17" s="807"/>
      <c r="AS17" s="807"/>
      <c r="AT17" s="807"/>
      <c r="AU17" s="808"/>
      <c r="AV17" s="808"/>
      <c r="AW17" s="808"/>
      <c r="AX17" s="808"/>
      <c r="AY17" s="809"/>
      <c r="AZ17" s="252"/>
      <c r="BA17" s="252"/>
      <c r="BB17" s="252"/>
      <c r="BC17" s="252"/>
      <c r="BD17" s="252"/>
      <c r="BE17" s="253"/>
      <c r="BF17" s="253"/>
      <c r="BG17" s="253"/>
      <c r="BH17" s="253"/>
      <c r="BI17" s="253"/>
      <c r="BJ17" s="253"/>
      <c r="BK17" s="253"/>
      <c r="BL17" s="253"/>
      <c r="BM17" s="253"/>
      <c r="BN17" s="253"/>
      <c r="BO17" s="253"/>
      <c r="BP17" s="253"/>
      <c r="BQ17" s="262">
        <v>11</v>
      </c>
      <c r="BR17" s="263"/>
      <c r="BS17" s="810"/>
      <c r="BT17" s="811"/>
      <c r="BU17" s="811"/>
      <c r="BV17" s="811"/>
      <c r="BW17" s="811"/>
      <c r="BX17" s="811"/>
      <c r="BY17" s="811"/>
      <c r="BZ17" s="811"/>
      <c r="CA17" s="811"/>
      <c r="CB17" s="811"/>
      <c r="CC17" s="811"/>
      <c r="CD17" s="811"/>
      <c r="CE17" s="811"/>
      <c r="CF17" s="811"/>
      <c r="CG17" s="812"/>
      <c r="CH17" s="823"/>
      <c r="CI17" s="824"/>
      <c r="CJ17" s="824"/>
      <c r="CK17" s="824"/>
      <c r="CL17" s="825"/>
      <c r="CM17" s="823"/>
      <c r="CN17" s="824"/>
      <c r="CO17" s="824"/>
      <c r="CP17" s="824"/>
      <c r="CQ17" s="825"/>
      <c r="CR17" s="823"/>
      <c r="CS17" s="824"/>
      <c r="CT17" s="824"/>
      <c r="CU17" s="824"/>
      <c r="CV17" s="825"/>
      <c r="CW17" s="823"/>
      <c r="CX17" s="824"/>
      <c r="CY17" s="824"/>
      <c r="CZ17" s="824"/>
      <c r="DA17" s="825"/>
      <c r="DB17" s="823"/>
      <c r="DC17" s="824"/>
      <c r="DD17" s="824"/>
      <c r="DE17" s="824"/>
      <c r="DF17" s="825"/>
      <c r="DG17" s="823"/>
      <c r="DH17" s="824"/>
      <c r="DI17" s="824"/>
      <c r="DJ17" s="824"/>
      <c r="DK17" s="825"/>
      <c r="DL17" s="823"/>
      <c r="DM17" s="824"/>
      <c r="DN17" s="824"/>
      <c r="DO17" s="824"/>
      <c r="DP17" s="825"/>
      <c r="DQ17" s="823"/>
      <c r="DR17" s="824"/>
      <c r="DS17" s="824"/>
      <c r="DT17" s="824"/>
      <c r="DU17" s="825"/>
      <c r="DV17" s="826"/>
      <c r="DW17" s="827"/>
      <c r="DX17" s="827"/>
      <c r="DY17" s="827"/>
      <c r="DZ17" s="828"/>
      <c r="EA17" s="254"/>
    </row>
    <row r="18" spans="1:131" s="255" customFormat="1" ht="26.25" customHeight="1" x14ac:dyDescent="0.15">
      <c r="A18" s="261">
        <v>12</v>
      </c>
      <c r="B18" s="797"/>
      <c r="C18" s="798"/>
      <c r="D18" s="798"/>
      <c r="E18" s="798"/>
      <c r="F18" s="798"/>
      <c r="G18" s="798"/>
      <c r="H18" s="798"/>
      <c r="I18" s="798"/>
      <c r="J18" s="798"/>
      <c r="K18" s="798"/>
      <c r="L18" s="798"/>
      <c r="M18" s="798"/>
      <c r="N18" s="798"/>
      <c r="O18" s="798"/>
      <c r="P18" s="799"/>
      <c r="Q18" s="800"/>
      <c r="R18" s="801"/>
      <c r="S18" s="801"/>
      <c r="T18" s="801"/>
      <c r="U18" s="801"/>
      <c r="V18" s="801"/>
      <c r="W18" s="801"/>
      <c r="X18" s="801"/>
      <c r="Y18" s="801"/>
      <c r="Z18" s="801"/>
      <c r="AA18" s="801"/>
      <c r="AB18" s="801"/>
      <c r="AC18" s="801"/>
      <c r="AD18" s="801"/>
      <c r="AE18" s="802"/>
      <c r="AF18" s="803"/>
      <c r="AG18" s="804"/>
      <c r="AH18" s="804"/>
      <c r="AI18" s="804"/>
      <c r="AJ18" s="805"/>
      <c r="AK18" s="806"/>
      <c r="AL18" s="807"/>
      <c r="AM18" s="807"/>
      <c r="AN18" s="807"/>
      <c r="AO18" s="807"/>
      <c r="AP18" s="807"/>
      <c r="AQ18" s="807"/>
      <c r="AR18" s="807"/>
      <c r="AS18" s="807"/>
      <c r="AT18" s="807"/>
      <c r="AU18" s="808"/>
      <c r="AV18" s="808"/>
      <c r="AW18" s="808"/>
      <c r="AX18" s="808"/>
      <c r="AY18" s="809"/>
      <c r="AZ18" s="252"/>
      <c r="BA18" s="252"/>
      <c r="BB18" s="252"/>
      <c r="BC18" s="252"/>
      <c r="BD18" s="252"/>
      <c r="BE18" s="253"/>
      <c r="BF18" s="253"/>
      <c r="BG18" s="253"/>
      <c r="BH18" s="253"/>
      <c r="BI18" s="253"/>
      <c r="BJ18" s="253"/>
      <c r="BK18" s="253"/>
      <c r="BL18" s="253"/>
      <c r="BM18" s="253"/>
      <c r="BN18" s="253"/>
      <c r="BO18" s="253"/>
      <c r="BP18" s="253"/>
      <c r="BQ18" s="262">
        <v>12</v>
      </c>
      <c r="BR18" s="263"/>
      <c r="BS18" s="810"/>
      <c r="BT18" s="811"/>
      <c r="BU18" s="811"/>
      <c r="BV18" s="811"/>
      <c r="BW18" s="811"/>
      <c r="BX18" s="811"/>
      <c r="BY18" s="811"/>
      <c r="BZ18" s="811"/>
      <c r="CA18" s="811"/>
      <c r="CB18" s="811"/>
      <c r="CC18" s="811"/>
      <c r="CD18" s="811"/>
      <c r="CE18" s="811"/>
      <c r="CF18" s="811"/>
      <c r="CG18" s="812"/>
      <c r="CH18" s="823"/>
      <c r="CI18" s="824"/>
      <c r="CJ18" s="824"/>
      <c r="CK18" s="824"/>
      <c r="CL18" s="825"/>
      <c r="CM18" s="823"/>
      <c r="CN18" s="824"/>
      <c r="CO18" s="824"/>
      <c r="CP18" s="824"/>
      <c r="CQ18" s="825"/>
      <c r="CR18" s="823"/>
      <c r="CS18" s="824"/>
      <c r="CT18" s="824"/>
      <c r="CU18" s="824"/>
      <c r="CV18" s="825"/>
      <c r="CW18" s="823"/>
      <c r="CX18" s="824"/>
      <c r="CY18" s="824"/>
      <c r="CZ18" s="824"/>
      <c r="DA18" s="825"/>
      <c r="DB18" s="823"/>
      <c r="DC18" s="824"/>
      <c r="DD18" s="824"/>
      <c r="DE18" s="824"/>
      <c r="DF18" s="825"/>
      <c r="DG18" s="823"/>
      <c r="DH18" s="824"/>
      <c r="DI18" s="824"/>
      <c r="DJ18" s="824"/>
      <c r="DK18" s="825"/>
      <c r="DL18" s="823"/>
      <c r="DM18" s="824"/>
      <c r="DN18" s="824"/>
      <c r="DO18" s="824"/>
      <c r="DP18" s="825"/>
      <c r="DQ18" s="823"/>
      <c r="DR18" s="824"/>
      <c r="DS18" s="824"/>
      <c r="DT18" s="824"/>
      <c r="DU18" s="825"/>
      <c r="DV18" s="826"/>
      <c r="DW18" s="827"/>
      <c r="DX18" s="827"/>
      <c r="DY18" s="827"/>
      <c r="DZ18" s="828"/>
      <c r="EA18" s="254"/>
    </row>
    <row r="19" spans="1:131" s="255" customFormat="1" ht="26.25" customHeight="1" x14ac:dyDescent="0.15">
      <c r="A19" s="261">
        <v>13</v>
      </c>
      <c r="B19" s="797"/>
      <c r="C19" s="798"/>
      <c r="D19" s="798"/>
      <c r="E19" s="798"/>
      <c r="F19" s="798"/>
      <c r="G19" s="798"/>
      <c r="H19" s="798"/>
      <c r="I19" s="798"/>
      <c r="J19" s="798"/>
      <c r="K19" s="798"/>
      <c r="L19" s="798"/>
      <c r="M19" s="798"/>
      <c r="N19" s="798"/>
      <c r="O19" s="798"/>
      <c r="P19" s="799"/>
      <c r="Q19" s="800"/>
      <c r="R19" s="801"/>
      <c r="S19" s="801"/>
      <c r="T19" s="801"/>
      <c r="U19" s="801"/>
      <c r="V19" s="801"/>
      <c r="W19" s="801"/>
      <c r="X19" s="801"/>
      <c r="Y19" s="801"/>
      <c r="Z19" s="801"/>
      <c r="AA19" s="801"/>
      <c r="AB19" s="801"/>
      <c r="AC19" s="801"/>
      <c r="AD19" s="801"/>
      <c r="AE19" s="802"/>
      <c r="AF19" s="803"/>
      <c r="AG19" s="804"/>
      <c r="AH19" s="804"/>
      <c r="AI19" s="804"/>
      <c r="AJ19" s="805"/>
      <c r="AK19" s="806"/>
      <c r="AL19" s="807"/>
      <c r="AM19" s="807"/>
      <c r="AN19" s="807"/>
      <c r="AO19" s="807"/>
      <c r="AP19" s="807"/>
      <c r="AQ19" s="807"/>
      <c r="AR19" s="807"/>
      <c r="AS19" s="807"/>
      <c r="AT19" s="807"/>
      <c r="AU19" s="808"/>
      <c r="AV19" s="808"/>
      <c r="AW19" s="808"/>
      <c r="AX19" s="808"/>
      <c r="AY19" s="809"/>
      <c r="AZ19" s="252"/>
      <c r="BA19" s="252"/>
      <c r="BB19" s="252"/>
      <c r="BC19" s="252"/>
      <c r="BD19" s="252"/>
      <c r="BE19" s="253"/>
      <c r="BF19" s="253"/>
      <c r="BG19" s="253"/>
      <c r="BH19" s="253"/>
      <c r="BI19" s="253"/>
      <c r="BJ19" s="253"/>
      <c r="BK19" s="253"/>
      <c r="BL19" s="253"/>
      <c r="BM19" s="253"/>
      <c r="BN19" s="253"/>
      <c r="BO19" s="253"/>
      <c r="BP19" s="253"/>
      <c r="BQ19" s="262">
        <v>13</v>
      </c>
      <c r="BR19" s="263"/>
      <c r="BS19" s="810"/>
      <c r="BT19" s="811"/>
      <c r="BU19" s="811"/>
      <c r="BV19" s="811"/>
      <c r="BW19" s="811"/>
      <c r="BX19" s="811"/>
      <c r="BY19" s="811"/>
      <c r="BZ19" s="811"/>
      <c r="CA19" s="811"/>
      <c r="CB19" s="811"/>
      <c r="CC19" s="811"/>
      <c r="CD19" s="811"/>
      <c r="CE19" s="811"/>
      <c r="CF19" s="811"/>
      <c r="CG19" s="812"/>
      <c r="CH19" s="823"/>
      <c r="CI19" s="824"/>
      <c r="CJ19" s="824"/>
      <c r="CK19" s="824"/>
      <c r="CL19" s="825"/>
      <c r="CM19" s="823"/>
      <c r="CN19" s="824"/>
      <c r="CO19" s="824"/>
      <c r="CP19" s="824"/>
      <c r="CQ19" s="825"/>
      <c r="CR19" s="823"/>
      <c r="CS19" s="824"/>
      <c r="CT19" s="824"/>
      <c r="CU19" s="824"/>
      <c r="CV19" s="825"/>
      <c r="CW19" s="823"/>
      <c r="CX19" s="824"/>
      <c r="CY19" s="824"/>
      <c r="CZ19" s="824"/>
      <c r="DA19" s="825"/>
      <c r="DB19" s="823"/>
      <c r="DC19" s="824"/>
      <c r="DD19" s="824"/>
      <c r="DE19" s="824"/>
      <c r="DF19" s="825"/>
      <c r="DG19" s="823"/>
      <c r="DH19" s="824"/>
      <c r="DI19" s="824"/>
      <c r="DJ19" s="824"/>
      <c r="DK19" s="825"/>
      <c r="DL19" s="823"/>
      <c r="DM19" s="824"/>
      <c r="DN19" s="824"/>
      <c r="DO19" s="824"/>
      <c r="DP19" s="825"/>
      <c r="DQ19" s="823"/>
      <c r="DR19" s="824"/>
      <c r="DS19" s="824"/>
      <c r="DT19" s="824"/>
      <c r="DU19" s="825"/>
      <c r="DV19" s="826"/>
      <c r="DW19" s="827"/>
      <c r="DX19" s="827"/>
      <c r="DY19" s="827"/>
      <c r="DZ19" s="828"/>
      <c r="EA19" s="254"/>
    </row>
    <row r="20" spans="1:131" s="255" customFormat="1" ht="26.25" customHeight="1" x14ac:dyDescent="0.15">
      <c r="A20" s="261">
        <v>14</v>
      </c>
      <c r="B20" s="797"/>
      <c r="C20" s="798"/>
      <c r="D20" s="798"/>
      <c r="E20" s="798"/>
      <c r="F20" s="798"/>
      <c r="G20" s="798"/>
      <c r="H20" s="798"/>
      <c r="I20" s="798"/>
      <c r="J20" s="798"/>
      <c r="K20" s="798"/>
      <c r="L20" s="798"/>
      <c r="M20" s="798"/>
      <c r="N20" s="798"/>
      <c r="O20" s="798"/>
      <c r="P20" s="799"/>
      <c r="Q20" s="800"/>
      <c r="R20" s="801"/>
      <c r="S20" s="801"/>
      <c r="T20" s="801"/>
      <c r="U20" s="801"/>
      <c r="V20" s="801"/>
      <c r="W20" s="801"/>
      <c r="X20" s="801"/>
      <c r="Y20" s="801"/>
      <c r="Z20" s="801"/>
      <c r="AA20" s="801"/>
      <c r="AB20" s="801"/>
      <c r="AC20" s="801"/>
      <c r="AD20" s="801"/>
      <c r="AE20" s="802"/>
      <c r="AF20" s="803"/>
      <c r="AG20" s="804"/>
      <c r="AH20" s="804"/>
      <c r="AI20" s="804"/>
      <c r="AJ20" s="805"/>
      <c r="AK20" s="806"/>
      <c r="AL20" s="807"/>
      <c r="AM20" s="807"/>
      <c r="AN20" s="807"/>
      <c r="AO20" s="807"/>
      <c r="AP20" s="807"/>
      <c r="AQ20" s="807"/>
      <c r="AR20" s="807"/>
      <c r="AS20" s="807"/>
      <c r="AT20" s="807"/>
      <c r="AU20" s="808"/>
      <c r="AV20" s="808"/>
      <c r="AW20" s="808"/>
      <c r="AX20" s="808"/>
      <c r="AY20" s="809"/>
      <c r="AZ20" s="252"/>
      <c r="BA20" s="252"/>
      <c r="BB20" s="252"/>
      <c r="BC20" s="252"/>
      <c r="BD20" s="252"/>
      <c r="BE20" s="253"/>
      <c r="BF20" s="253"/>
      <c r="BG20" s="253"/>
      <c r="BH20" s="253"/>
      <c r="BI20" s="253"/>
      <c r="BJ20" s="253"/>
      <c r="BK20" s="253"/>
      <c r="BL20" s="253"/>
      <c r="BM20" s="253"/>
      <c r="BN20" s="253"/>
      <c r="BO20" s="253"/>
      <c r="BP20" s="253"/>
      <c r="BQ20" s="262">
        <v>14</v>
      </c>
      <c r="BR20" s="263"/>
      <c r="BS20" s="810"/>
      <c r="BT20" s="811"/>
      <c r="BU20" s="811"/>
      <c r="BV20" s="811"/>
      <c r="BW20" s="811"/>
      <c r="BX20" s="811"/>
      <c r="BY20" s="811"/>
      <c r="BZ20" s="811"/>
      <c r="CA20" s="811"/>
      <c r="CB20" s="811"/>
      <c r="CC20" s="811"/>
      <c r="CD20" s="811"/>
      <c r="CE20" s="811"/>
      <c r="CF20" s="811"/>
      <c r="CG20" s="812"/>
      <c r="CH20" s="823"/>
      <c r="CI20" s="824"/>
      <c r="CJ20" s="824"/>
      <c r="CK20" s="824"/>
      <c r="CL20" s="825"/>
      <c r="CM20" s="823"/>
      <c r="CN20" s="824"/>
      <c r="CO20" s="824"/>
      <c r="CP20" s="824"/>
      <c r="CQ20" s="825"/>
      <c r="CR20" s="823"/>
      <c r="CS20" s="824"/>
      <c r="CT20" s="824"/>
      <c r="CU20" s="824"/>
      <c r="CV20" s="825"/>
      <c r="CW20" s="823"/>
      <c r="CX20" s="824"/>
      <c r="CY20" s="824"/>
      <c r="CZ20" s="824"/>
      <c r="DA20" s="825"/>
      <c r="DB20" s="823"/>
      <c r="DC20" s="824"/>
      <c r="DD20" s="824"/>
      <c r="DE20" s="824"/>
      <c r="DF20" s="825"/>
      <c r="DG20" s="823"/>
      <c r="DH20" s="824"/>
      <c r="DI20" s="824"/>
      <c r="DJ20" s="824"/>
      <c r="DK20" s="825"/>
      <c r="DL20" s="823"/>
      <c r="DM20" s="824"/>
      <c r="DN20" s="824"/>
      <c r="DO20" s="824"/>
      <c r="DP20" s="825"/>
      <c r="DQ20" s="823"/>
      <c r="DR20" s="824"/>
      <c r="DS20" s="824"/>
      <c r="DT20" s="824"/>
      <c r="DU20" s="825"/>
      <c r="DV20" s="826"/>
      <c r="DW20" s="827"/>
      <c r="DX20" s="827"/>
      <c r="DY20" s="827"/>
      <c r="DZ20" s="828"/>
      <c r="EA20" s="254"/>
    </row>
    <row r="21" spans="1:131" s="255" customFormat="1" ht="26.25" customHeight="1" thickBot="1" x14ac:dyDescent="0.2">
      <c r="A21" s="261">
        <v>15</v>
      </c>
      <c r="B21" s="797"/>
      <c r="C21" s="798"/>
      <c r="D21" s="798"/>
      <c r="E21" s="798"/>
      <c r="F21" s="798"/>
      <c r="G21" s="798"/>
      <c r="H21" s="798"/>
      <c r="I21" s="798"/>
      <c r="J21" s="798"/>
      <c r="K21" s="798"/>
      <c r="L21" s="798"/>
      <c r="M21" s="798"/>
      <c r="N21" s="798"/>
      <c r="O21" s="798"/>
      <c r="P21" s="799"/>
      <c r="Q21" s="800"/>
      <c r="R21" s="801"/>
      <c r="S21" s="801"/>
      <c r="T21" s="801"/>
      <c r="U21" s="801"/>
      <c r="V21" s="801"/>
      <c r="W21" s="801"/>
      <c r="X21" s="801"/>
      <c r="Y21" s="801"/>
      <c r="Z21" s="801"/>
      <c r="AA21" s="801"/>
      <c r="AB21" s="801"/>
      <c r="AC21" s="801"/>
      <c r="AD21" s="801"/>
      <c r="AE21" s="802"/>
      <c r="AF21" s="803"/>
      <c r="AG21" s="804"/>
      <c r="AH21" s="804"/>
      <c r="AI21" s="804"/>
      <c r="AJ21" s="805"/>
      <c r="AK21" s="806"/>
      <c r="AL21" s="807"/>
      <c r="AM21" s="807"/>
      <c r="AN21" s="807"/>
      <c r="AO21" s="807"/>
      <c r="AP21" s="807"/>
      <c r="AQ21" s="807"/>
      <c r="AR21" s="807"/>
      <c r="AS21" s="807"/>
      <c r="AT21" s="807"/>
      <c r="AU21" s="808"/>
      <c r="AV21" s="808"/>
      <c r="AW21" s="808"/>
      <c r="AX21" s="808"/>
      <c r="AY21" s="809"/>
      <c r="AZ21" s="252"/>
      <c r="BA21" s="252"/>
      <c r="BB21" s="252"/>
      <c r="BC21" s="252"/>
      <c r="BD21" s="252"/>
      <c r="BE21" s="253"/>
      <c r="BF21" s="253"/>
      <c r="BG21" s="253"/>
      <c r="BH21" s="253"/>
      <c r="BI21" s="253"/>
      <c r="BJ21" s="253"/>
      <c r="BK21" s="253"/>
      <c r="BL21" s="253"/>
      <c r="BM21" s="253"/>
      <c r="BN21" s="253"/>
      <c r="BO21" s="253"/>
      <c r="BP21" s="253"/>
      <c r="BQ21" s="262">
        <v>15</v>
      </c>
      <c r="BR21" s="263"/>
      <c r="BS21" s="810"/>
      <c r="BT21" s="811"/>
      <c r="BU21" s="811"/>
      <c r="BV21" s="811"/>
      <c r="BW21" s="811"/>
      <c r="BX21" s="811"/>
      <c r="BY21" s="811"/>
      <c r="BZ21" s="811"/>
      <c r="CA21" s="811"/>
      <c r="CB21" s="811"/>
      <c r="CC21" s="811"/>
      <c r="CD21" s="811"/>
      <c r="CE21" s="811"/>
      <c r="CF21" s="811"/>
      <c r="CG21" s="812"/>
      <c r="CH21" s="823"/>
      <c r="CI21" s="824"/>
      <c r="CJ21" s="824"/>
      <c r="CK21" s="824"/>
      <c r="CL21" s="825"/>
      <c r="CM21" s="823"/>
      <c r="CN21" s="824"/>
      <c r="CO21" s="824"/>
      <c r="CP21" s="824"/>
      <c r="CQ21" s="825"/>
      <c r="CR21" s="823"/>
      <c r="CS21" s="824"/>
      <c r="CT21" s="824"/>
      <c r="CU21" s="824"/>
      <c r="CV21" s="825"/>
      <c r="CW21" s="823"/>
      <c r="CX21" s="824"/>
      <c r="CY21" s="824"/>
      <c r="CZ21" s="824"/>
      <c r="DA21" s="825"/>
      <c r="DB21" s="823"/>
      <c r="DC21" s="824"/>
      <c r="DD21" s="824"/>
      <c r="DE21" s="824"/>
      <c r="DF21" s="825"/>
      <c r="DG21" s="823"/>
      <c r="DH21" s="824"/>
      <c r="DI21" s="824"/>
      <c r="DJ21" s="824"/>
      <c r="DK21" s="825"/>
      <c r="DL21" s="823"/>
      <c r="DM21" s="824"/>
      <c r="DN21" s="824"/>
      <c r="DO21" s="824"/>
      <c r="DP21" s="825"/>
      <c r="DQ21" s="823"/>
      <c r="DR21" s="824"/>
      <c r="DS21" s="824"/>
      <c r="DT21" s="824"/>
      <c r="DU21" s="825"/>
      <c r="DV21" s="826"/>
      <c r="DW21" s="827"/>
      <c r="DX21" s="827"/>
      <c r="DY21" s="827"/>
      <c r="DZ21" s="828"/>
      <c r="EA21" s="254"/>
    </row>
    <row r="22" spans="1:131" s="255" customFormat="1" ht="26.25" customHeight="1" x14ac:dyDescent="0.15">
      <c r="A22" s="261">
        <v>16</v>
      </c>
      <c r="B22" s="797"/>
      <c r="C22" s="798"/>
      <c r="D22" s="798"/>
      <c r="E22" s="798"/>
      <c r="F22" s="798"/>
      <c r="G22" s="798"/>
      <c r="H22" s="798"/>
      <c r="I22" s="798"/>
      <c r="J22" s="798"/>
      <c r="K22" s="798"/>
      <c r="L22" s="798"/>
      <c r="M22" s="798"/>
      <c r="N22" s="798"/>
      <c r="O22" s="798"/>
      <c r="P22" s="799"/>
      <c r="Q22" s="829"/>
      <c r="R22" s="830"/>
      <c r="S22" s="830"/>
      <c r="T22" s="830"/>
      <c r="U22" s="830"/>
      <c r="V22" s="830"/>
      <c r="W22" s="830"/>
      <c r="X22" s="830"/>
      <c r="Y22" s="830"/>
      <c r="Z22" s="830"/>
      <c r="AA22" s="830"/>
      <c r="AB22" s="830"/>
      <c r="AC22" s="830"/>
      <c r="AD22" s="830"/>
      <c r="AE22" s="831"/>
      <c r="AF22" s="803"/>
      <c r="AG22" s="804"/>
      <c r="AH22" s="804"/>
      <c r="AI22" s="804"/>
      <c r="AJ22" s="805"/>
      <c r="AK22" s="844"/>
      <c r="AL22" s="845"/>
      <c r="AM22" s="845"/>
      <c r="AN22" s="845"/>
      <c r="AO22" s="845"/>
      <c r="AP22" s="845"/>
      <c r="AQ22" s="845"/>
      <c r="AR22" s="845"/>
      <c r="AS22" s="845"/>
      <c r="AT22" s="845"/>
      <c r="AU22" s="846"/>
      <c r="AV22" s="846"/>
      <c r="AW22" s="846"/>
      <c r="AX22" s="846"/>
      <c r="AY22" s="847"/>
      <c r="AZ22" s="848" t="s">
        <v>385</v>
      </c>
      <c r="BA22" s="848"/>
      <c r="BB22" s="848"/>
      <c r="BC22" s="848"/>
      <c r="BD22" s="849"/>
      <c r="BE22" s="253"/>
      <c r="BF22" s="253"/>
      <c r="BG22" s="253"/>
      <c r="BH22" s="253"/>
      <c r="BI22" s="253"/>
      <c r="BJ22" s="253"/>
      <c r="BK22" s="253"/>
      <c r="BL22" s="253"/>
      <c r="BM22" s="253"/>
      <c r="BN22" s="253"/>
      <c r="BO22" s="253"/>
      <c r="BP22" s="253"/>
      <c r="BQ22" s="262">
        <v>16</v>
      </c>
      <c r="BR22" s="263"/>
      <c r="BS22" s="810"/>
      <c r="BT22" s="811"/>
      <c r="BU22" s="811"/>
      <c r="BV22" s="811"/>
      <c r="BW22" s="811"/>
      <c r="BX22" s="811"/>
      <c r="BY22" s="811"/>
      <c r="BZ22" s="811"/>
      <c r="CA22" s="811"/>
      <c r="CB22" s="811"/>
      <c r="CC22" s="811"/>
      <c r="CD22" s="811"/>
      <c r="CE22" s="811"/>
      <c r="CF22" s="811"/>
      <c r="CG22" s="812"/>
      <c r="CH22" s="823"/>
      <c r="CI22" s="824"/>
      <c r="CJ22" s="824"/>
      <c r="CK22" s="824"/>
      <c r="CL22" s="825"/>
      <c r="CM22" s="823"/>
      <c r="CN22" s="824"/>
      <c r="CO22" s="824"/>
      <c r="CP22" s="824"/>
      <c r="CQ22" s="825"/>
      <c r="CR22" s="823"/>
      <c r="CS22" s="824"/>
      <c r="CT22" s="824"/>
      <c r="CU22" s="824"/>
      <c r="CV22" s="825"/>
      <c r="CW22" s="823"/>
      <c r="CX22" s="824"/>
      <c r="CY22" s="824"/>
      <c r="CZ22" s="824"/>
      <c r="DA22" s="825"/>
      <c r="DB22" s="823"/>
      <c r="DC22" s="824"/>
      <c r="DD22" s="824"/>
      <c r="DE22" s="824"/>
      <c r="DF22" s="825"/>
      <c r="DG22" s="823"/>
      <c r="DH22" s="824"/>
      <c r="DI22" s="824"/>
      <c r="DJ22" s="824"/>
      <c r="DK22" s="825"/>
      <c r="DL22" s="823"/>
      <c r="DM22" s="824"/>
      <c r="DN22" s="824"/>
      <c r="DO22" s="824"/>
      <c r="DP22" s="825"/>
      <c r="DQ22" s="823"/>
      <c r="DR22" s="824"/>
      <c r="DS22" s="824"/>
      <c r="DT22" s="824"/>
      <c r="DU22" s="825"/>
      <c r="DV22" s="826"/>
      <c r="DW22" s="827"/>
      <c r="DX22" s="827"/>
      <c r="DY22" s="827"/>
      <c r="DZ22" s="828"/>
      <c r="EA22" s="254"/>
    </row>
    <row r="23" spans="1:131" s="255" customFormat="1" ht="26.25" customHeight="1" thickBot="1" x14ac:dyDescent="0.2">
      <c r="A23" s="264" t="s">
        <v>386</v>
      </c>
      <c r="B23" s="832" t="s">
        <v>387</v>
      </c>
      <c r="C23" s="833"/>
      <c r="D23" s="833"/>
      <c r="E23" s="833"/>
      <c r="F23" s="833"/>
      <c r="G23" s="833"/>
      <c r="H23" s="833"/>
      <c r="I23" s="833"/>
      <c r="J23" s="833"/>
      <c r="K23" s="833"/>
      <c r="L23" s="833"/>
      <c r="M23" s="833"/>
      <c r="N23" s="833"/>
      <c r="O23" s="833"/>
      <c r="P23" s="834"/>
      <c r="Q23" s="835">
        <v>3722</v>
      </c>
      <c r="R23" s="836"/>
      <c r="S23" s="836"/>
      <c r="T23" s="836"/>
      <c r="U23" s="836"/>
      <c r="V23" s="836">
        <v>3664</v>
      </c>
      <c r="W23" s="836"/>
      <c r="X23" s="836"/>
      <c r="Y23" s="836"/>
      <c r="Z23" s="836"/>
      <c r="AA23" s="836">
        <v>58</v>
      </c>
      <c r="AB23" s="836"/>
      <c r="AC23" s="836"/>
      <c r="AD23" s="836"/>
      <c r="AE23" s="837"/>
      <c r="AF23" s="838">
        <v>58</v>
      </c>
      <c r="AG23" s="836"/>
      <c r="AH23" s="836"/>
      <c r="AI23" s="836"/>
      <c r="AJ23" s="839"/>
      <c r="AK23" s="840"/>
      <c r="AL23" s="841"/>
      <c r="AM23" s="841"/>
      <c r="AN23" s="841"/>
      <c r="AO23" s="841"/>
      <c r="AP23" s="836">
        <v>2828</v>
      </c>
      <c r="AQ23" s="836"/>
      <c r="AR23" s="836"/>
      <c r="AS23" s="836"/>
      <c r="AT23" s="836"/>
      <c r="AU23" s="842"/>
      <c r="AV23" s="842"/>
      <c r="AW23" s="842"/>
      <c r="AX23" s="842"/>
      <c r="AY23" s="843"/>
      <c r="AZ23" s="851" t="s">
        <v>128</v>
      </c>
      <c r="BA23" s="852"/>
      <c r="BB23" s="852"/>
      <c r="BC23" s="852"/>
      <c r="BD23" s="853"/>
      <c r="BE23" s="253"/>
      <c r="BF23" s="253"/>
      <c r="BG23" s="253"/>
      <c r="BH23" s="253"/>
      <c r="BI23" s="253"/>
      <c r="BJ23" s="253"/>
      <c r="BK23" s="253"/>
      <c r="BL23" s="253"/>
      <c r="BM23" s="253"/>
      <c r="BN23" s="253"/>
      <c r="BO23" s="253"/>
      <c r="BP23" s="253"/>
      <c r="BQ23" s="262">
        <v>17</v>
      </c>
      <c r="BR23" s="263"/>
      <c r="BS23" s="810"/>
      <c r="BT23" s="811"/>
      <c r="BU23" s="811"/>
      <c r="BV23" s="811"/>
      <c r="BW23" s="811"/>
      <c r="BX23" s="811"/>
      <c r="BY23" s="811"/>
      <c r="BZ23" s="811"/>
      <c r="CA23" s="811"/>
      <c r="CB23" s="811"/>
      <c r="CC23" s="811"/>
      <c r="CD23" s="811"/>
      <c r="CE23" s="811"/>
      <c r="CF23" s="811"/>
      <c r="CG23" s="812"/>
      <c r="CH23" s="823"/>
      <c r="CI23" s="824"/>
      <c r="CJ23" s="824"/>
      <c r="CK23" s="824"/>
      <c r="CL23" s="825"/>
      <c r="CM23" s="823"/>
      <c r="CN23" s="824"/>
      <c r="CO23" s="824"/>
      <c r="CP23" s="824"/>
      <c r="CQ23" s="825"/>
      <c r="CR23" s="823"/>
      <c r="CS23" s="824"/>
      <c r="CT23" s="824"/>
      <c r="CU23" s="824"/>
      <c r="CV23" s="825"/>
      <c r="CW23" s="823"/>
      <c r="CX23" s="824"/>
      <c r="CY23" s="824"/>
      <c r="CZ23" s="824"/>
      <c r="DA23" s="825"/>
      <c r="DB23" s="823"/>
      <c r="DC23" s="824"/>
      <c r="DD23" s="824"/>
      <c r="DE23" s="824"/>
      <c r="DF23" s="825"/>
      <c r="DG23" s="823"/>
      <c r="DH23" s="824"/>
      <c r="DI23" s="824"/>
      <c r="DJ23" s="824"/>
      <c r="DK23" s="825"/>
      <c r="DL23" s="823"/>
      <c r="DM23" s="824"/>
      <c r="DN23" s="824"/>
      <c r="DO23" s="824"/>
      <c r="DP23" s="825"/>
      <c r="DQ23" s="823"/>
      <c r="DR23" s="824"/>
      <c r="DS23" s="824"/>
      <c r="DT23" s="824"/>
      <c r="DU23" s="825"/>
      <c r="DV23" s="826"/>
      <c r="DW23" s="827"/>
      <c r="DX23" s="827"/>
      <c r="DY23" s="827"/>
      <c r="DZ23" s="828"/>
      <c r="EA23" s="254"/>
    </row>
    <row r="24" spans="1:131" s="255" customFormat="1" ht="26.25" customHeight="1" x14ac:dyDescent="0.15">
      <c r="A24" s="850" t="s">
        <v>388</v>
      </c>
      <c r="B24" s="850"/>
      <c r="C24" s="850"/>
      <c r="D24" s="850"/>
      <c r="E24" s="850"/>
      <c r="F24" s="850"/>
      <c r="G24" s="850"/>
      <c r="H24" s="850"/>
      <c r="I24" s="850"/>
      <c r="J24" s="850"/>
      <c r="K24" s="850"/>
      <c r="L24" s="850"/>
      <c r="M24" s="850"/>
      <c r="N24" s="850"/>
      <c r="O24" s="850"/>
      <c r="P24" s="850"/>
      <c r="Q24" s="850"/>
      <c r="R24" s="850"/>
      <c r="S24" s="850"/>
      <c r="T24" s="850"/>
      <c r="U24" s="850"/>
      <c r="V24" s="850"/>
      <c r="W24" s="850"/>
      <c r="X24" s="850"/>
      <c r="Y24" s="850"/>
      <c r="Z24" s="850"/>
      <c r="AA24" s="850"/>
      <c r="AB24" s="850"/>
      <c r="AC24" s="850"/>
      <c r="AD24" s="850"/>
      <c r="AE24" s="850"/>
      <c r="AF24" s="850"/>
      <c r="AG24" s="850"/>
      <c r="AH24" s="850"/>
      <c r="AI24" s="850"/>
      <c r="AJ24" s="850"/>
      <c r="AK24" s="850"/>
      <c r="AL24" s="850"/>
      <c r="AM24" s="850"/>
      <c r="AN24" s="850"/>
      <c r="AO24" s="850"/>
      <c r="AP24" s="850"/>
      <c r="AQ24" s="850"/>
      <c r="AR24" s="850"/>
      <c r="AS24" s="850"/>
      <c r="AT24" s="850"/>
      <c r="AU24" s="850"/>
      <c r="AV24" s="850"/>
      <c r="AW24" s="850"/>
      <c r="AX24" s="850"/>
      <c r="AY24" s="850"/>
      <c r="AZ24" s="252"/>
      <c r="BA24" s="252"/>
      <c r="BB24" s="252"/>
      <c r="BC24" s="252"/>
      <c r="BD24" s="252"/>
      <c r="BE24" s="253"/>
      <c r="BF24" s="253"/>
      <c r="BG24" s="253"/>
      <c r="BH24" s="253"/>
      <c r="BI24" s="253"/>
      <c r="BJ24" s="253"/>
      <c r="BK24" s="253"/>
      <c r="BL24" s="253"/>
      <c r="BM24" s="253"/>
      <c r="BN24" s="253"/>
      <c r="BO24" s="253"/>
      <c r="BP24" s="253"/>
      <c r="BQ24" s="262">
        <v>18</v>
      </c>
      <c r="BR24" s="263"/>
      <c r="BS24" s="810"/>
      <c r="BT24" s="811"/>
      <c r="BU24" s="811"/>
      <c r="BV24" s="811"/>
      <c r="BW24" s="811"/>
      <c r="BX24" s="811"/>
      <c r="BY24" s="811"/>
      <c r="BZ24" s="811"/>
      <c r="CA24" s="811"/>
      <c r="CB24" s="811"/>
      <c r="CC24" s="811"/>
      <c r="CD24" s="811"/>
      <c r="CE24" s="811"/>
      <c r="CF24" s="811"/>
      <c r="CG24" s="812"/>
      <c r="CH24" s="823"/>
      <c r="CI24" s="824"/>
      <c r="CJ24" s="824"/>
      <c r="CK24" s="824"/>
      <c r="CL24" s="825"/>
      <c r="CM24" s="823"/>
      <c r="CN24" s="824"/>
      <c r="CO24" s="824"/>
      <c r="CP24" s="824"/>
      <c r="CQ24" s="825"/>
      <c r="CR24" s="823"/>
      <c r="CS24" s="824"/>
      <c r="CT24" s="824"/>
      <c r="CU24" s="824"/>
      <c r="CV24" s="825"/>
      <c r="CW24" s="823"/>
      <c r="CX24" s="824"/>
      <c r="CY24" s="824"/>
      <c r="CZ24" s="824"/>
      <c r="DA24" s="825"/>
      <c r="DB24" s="823"/>
      <c r="DC24" s="824"/>
      <c r="DD24" s="824"/>
      <c r="DE24" s="824"/>
      <c r="DF24" s="825"/>
      <c r="DG24" s="823"/>
      <c r="DH24" s="824"/>
      <c r="DI24" s="824"/>
      <c r="DJ24" s="824"/>
      <c r="DK24" s="825"/>
      <c r="DL24" s="823"/>
      <c r="DM24" s="824"/>
      <c r="DN24" s="824"/>
      <c r="DO24" s="824"/>
      <c r="DP24" s="825"/>
      <c r="DQ24" s="823"/>
      <c r="DR24" s="824"/>
      <c r="DS24" s="824"/>
      <c r="DT24" s="824"/>
      <c r="DU24" s="825"/>
      <c r="DV24" s="826"/>
      <c r="DW24" s="827"/>
      <c r="DX24" s="827"/>
      <c r="DY24" s="827"/>
      <c r="DZ24" s="828"/>
      <c r="EA24" s="254"/>
    </row>
    <row r="25" spans="1:131" s="247" customFormat="1" ht="26.25" customHeight="1" thickBot="1" x14ac:dyDescent="0.2">
      <c r="A25" s="791" t="s">
        <v>389</v>
      </c>
      <c r="B25" s="791"/>
      <c r="C25" s="791"/>
      <c r="D25" s="791"/>
      <c r="E25" s="791"/>
      <c r="F25" s="791"/>
      <c r="G25" s="791"/>
      <c r="H25" s="791"/>
      <c r="I25" s="791"/>
      <c r="J25" s="791"/>
      <c r="K25" s="791"/>
      <c r="L25" s="791"/>
      <c r="M25" s="791"/>
      <c r="N25" s="791"/>
      <c r="O25" s="791"/>
      <c r="P25" s="791"/>
      <c r="Q25" s="791"/>
      <c r="R25" s="791"/>
      <c r="S25" s="791"/>
      <c r="T25" s="791"/>
      <c r="U25" s="791"/>
      <c r="V25" s="791"/>
      <c r="W25" s="791"/>
      <c r="X25" s="791"/>
      <c r="Y25" s="791"/>
      <c r="Z25" s="791"/>
      <c r="AA25" s="791"/>
      <c r="AB25" s="791"/>
      <c r="AC25" s="791"/>
      <c r="AD25" s="791"/>
      <c r="AE25" s="791"/>
      <c r="AF25" s="791"/>
      <c r="AG25" s="791"/>
      <c r="AH25" s="791"/>
      <c r="AI25" s="791"/>
      <c r="AJ25" s="791"/>
      <c r="AK25" s="791"/>
      <c r="AL25" s="791"/>
      <c r="AM25" s="791"/>
      <c r="AN25" s="791"/>
      <c r="AO25" s="791"/>
      <c r="AP25" s="791"/>
      <c r="AQ25" s="791"/>
      <c r="AR25" s="791"/>
      <c r="AS25" s="791"/>
      <c r="AT25" s="791"/>
      <c r="AU25" s="791"/>
      <c r="AV25" s="791"/>
      <c r="AW25" s="791"/>
      <c r="AX25" s="791"/>
      <c r="AY25" s="791"/>
      <c r="AZ25" s="791"/>
      <c r="BA25" s="791"/>
      <c r="BB25" s="791"/>
      <c r="BC25" s="791"/>
      <c r="BD25" s="791"/>
      <c r="BE25" s="791"/>
      <c r="BF25" s="791"/>
      <c r="BG25" s="791"/>
      <c r="BH25" s="791"/>
      <c r="BI25" s="791"/>
      <c r="BJ25" s="252"/>
      <c r="BK25" s="252"/>
      <c r="BL25" s="252"/>
      <c r="BM25" s="252"/>
      <c r="BN25" s="252"/>
      <c r="BO25" s="265"/>
      <c r="BP25" s="265"/>
      <c r="BQ25" s="262">
        <v>19</v>
      </c>
      <c r="BR25" s="263"/>
      <c r="BS25" s="810"/>
      <c r="BT25" s="811"/>
      <c r="BU25" s="811"/>
      <c r="BV25" s="811"/>
      <c r="BW25" s="811"/>
      <c r="BX25" s="811"/>
      <c r="BY25" s="811"/>
      <c r="BZ25" s="811"/>
      <c r="CA25" s="811"/>
      <c r="CB25" s="811"/>
      <c r="CC25" s="811"/>
      <c r="CD25" s="811"/>
      <c r="CE25" s="811"/>
      <c r="CF25" s="811"/>
      <c r="CG25" s="812"/>
      <c r="CH25" s="823"/>
      <c r="CI25" s="824"/>
      <c r="CJ25" s="824"/>
      <c r="CK25" s="824"/>
      <c r="CL25" s="825"/>
      <c r="CM25" s="823"/>
      <c r="CN25" s="824"/>
      <c r="CO25" s="824"/>
      <c r="CP25" s="824"/>
      <c r="CQ25" s="825"/>
      <c r="CR25" s="823"/>
      <c r="CS25" s="824"/>
      <c r="CT25" s="824"/>
      <c r="CU25" s="824"/>
      <c r="CV25" s="825"/>
      <c r="CW25" s="823"/>
      <c r="CX25" s="824"/>
      <c r="CY25" s="824"/>
      <c r="CZ25" s="824"/>
      <c r="DA25" s="825"/>
      <c r="DB25" s="823"/>
      <c r="DC25" s="824"/>
      <c r="DD25" s="824"/>
      <c r="DE25" s="824"/>
      <c r="DF25" s="825"/>
      <c r="DG25" s="823"/>
      <c r="DH25" s="824"/>
      <c r="DI25" s="824"/>
      <c r="DJ25" s="824"/>
      <c r="DK25" s="825"/>
      <c r="DL25" s="823"/>
      <c r="DM25" s="824"/>
      <c r="DN25" s="824"/>
      <c r="DO25" s="824"/>
      <c r="DP25" s="825"/>
      <c r="DQ25" s="823"/>
      <c r="DR25" s="824"/>
      <c r="DS25" s="824"/>
      <c r="DT25" s="824"/>
      <c r="DU25" s="825"/>
      <c r="DV25" s="826"/>
      <c r="DW25" s="827"/>
      <c r="DX25" s="827"/>
      <c r="DY25" s="827"/>
      <c r="DZ25" s="828"/>
      <c r="EA25" s="246"/>
    </row>
    <row r="26" spans="1:131" s="247" customFormat="1" ht="26.25" customHeight="1" x14ac:dyDescent="0.15">
      <c r="A26" s="782" t="s">
        <v>367</v>
      </c>
      <c r="B26" s="783"/>
      <c r="C26" s="783"/>
      <c r="D26" s="783"/>
      <c r="E26" s="783"/>
      <c r="F26" s="783"/>
      <c r="G26" s="783"/>
      <c r="H26" s="783"/>
      <c r="I26" s="783"/>
      <c r="J26" s="783"/>
      <c r="K26" s="783"/>
      <c r="L26" s="783"/>
      <c r="M26" s="783"/>
      <c r="N26" s="783"/>
      <c r="O26" s="783"/>
      <c r="P26" s="784"/>
      <c r="Q26" s="759" t="s">
        <v>390</v>
      </c>
      <c r="R26" s="760"/>
      <c r="S26" s="760"/>
      <c r="T26" s="760"/>
      <c r="U26" s="761"/>
      <c r="V26" s="759" t="s">
        <v>391</v>
      </c>
      <c r="W26" s="760"/>
      <c r="X26" s="760"/>
      <c r="Y26" s="760"/>
      <c r="Z26" s="761"/>
      <c r="AA26" s="759" t="s">
        <v>392</v>
      </c>
      <c r="AB26" s="760"/>
      <c r="AC26" s="760"/>
      <c r="AD26" s="760"/>
      <c r="AE26" s="760"/>
      <c r="AF26" s="854" t="s">
        <v>393</v>
      </c>
      <c r="AG26" s="855"/>
      <c r="AH26" s="855"/>
      <c r="AI26" s="855"/>
      <c r="AJ26" s="856"/>
      <c r="AK26" s="760" t="s">
        <v>394</v>
      </c>
      <c r="AL26" s="760"/>
      <c r="AM26" s="760"/>
      <c r="AN26" s="760"/>
      <c r="AO26" s="761"/>
      <c r="AP26" s="759" t="s">
        <v>395</v>
      </c>
      <c r="AQ26" s="760"/>
      <c r="AR26" s="760"/>
      <c r="AS26" s="760"/>
      <c r="AT26" s="761"/>
      <c r="AU26" s="759" t="s">
        <v>396</v>
      </c>
      <c r="AV26" s="760"/>
      <c r="AW26" s="760"/>
      <c r="AX26" s="760"/>
      <c r="AY26" s="761"/>
      <c r="AZ26" s="759" t="s">
        <v>397</v>
      </c>
      <c r="BA26" s="760"/>
      <c r="BB26" s="760"/>
      <c r="BC26" s="760"/>
      <c r="BD26" s="761"/>
      <c r="BE26" s="759" t="s">
        <v>374</v>
      </c>
      <c r="BF26" s="760"/>
      <c r="BG26" s="760"/>
      <c r="BH26" s="760"/>
      <c r="BI26" s="771"/>
      <c r="BJ26" s="252"/>
      <c r="BK26" s="252"/>
      <c r="BL26" s="252"/>
      <c r="BM26" s="252"/>
      <c r="BN26" s="252"/>
      <c r="BO26" s="265"/>
      <c r="BP26" s="265"/>
      <c r="BQ26" s="262">
        <v>20</v>
      </c>
      <c r="BR26" s="263"/>
      <c r="BS26" s="810"/>
      <c r="BT26" s="811"/>
      <c r="BU26" s="811"/>
      <c r="BV26" s="811"/>
      <c r="BW26" s="811"/>
      <c r="BX26" s="811"/>
      <c r="BY26" s="811"/>
      <c r="BZ26" s="811"/>
      <c r="CA26" s="811"/>
      <c r="CB26" s="811"/>
      <c r="CC26" s="811"/>
      <c r="CD26" s="811"/>
      <c r="CE26" s="811"/>
      <c r="CF26" s="811"/>
      <c r="CG26" s="812"/>
      <c r="CH26" s="823"/>
      <c r="CI26" s="824"/>
      <c r="CJ26" s="824"/>
      <c r="CK26" s="824"/>
      <c r="CL26" s="825"/>
      <c r="CM26" s="823"/>
      <c r="CN26" s="824"/>
      <c r="CO26" s="824"/>
      <c r="CP26" s="824"/>
      <c r="CQ26" s="825"/>
      <c r="CR26" s="823"/>
      <c r="CS26" s="824"/>
      <c r="CT26" s="824"/>
      <c r="CU26" s="824"/>
      <c r="CV26" s="825"/>
      <c r="CW26" s="823"/>
      <c r="CX26" s="824"/>
      <c r="CY26" s="824"/>
      <c r="CZ26" s="824"/>
      <c r="DA26" s="825"/>
      <c r="DB26" s="823"/>
      <c r="DC26" s="824"/>
      <c r="DD26" s="824"/>
      <c r="DE26" s="824"/>
      <c r="DF26" s="825"/>
      <c r="DG26" s="823"/>
      <c r="DH26" s="824"/>
      <c r="DI26" s="824"/>
      <c r="DJ26" s="824"/>
      <c r="DK26" s="825"/>
      <c r="DL26" s="823"/>
      <c r="DM26" s="824"/>
      <c r="DN26" s="824"/>
      <c r="DO26" s="824"/>
      <c r="DP26" s="825"/>
      <c r="DQ26" s="823"/>
      <c r="DR26" s="824"/>
      <c r="DS26" s="824"/>
      <c r="DT26" s="824"/>
      <c r="DU26" s="825"/>
      <c r="DV26" s="826"/>
      <c r="DW26" s="827"/>
      <c r="DX26" s="827"/>
      <c r="DY26" s="827"/>
      <c r="DZ26" s="828"/>
      <c r="EA26" s="246"/>
    </row>
    <row r="27" spans="1:131" s="247" customFormat="1" ht="26.25" customHeight="1" thickBot="1" x14ac:dyDescent="0.2">
      <c r="A27" s="785"/>
      <c r="B27" s="786"/>
      <c r="C27" s="786"/>
      <c r="D27" s="786"/>
      <c r="E27" s="786"/>
      <c r="F27" s="786"/>
      <c r="G27" s="786"/>
      <c r="H27" s="786"/>
      <c r="I27" s="786"/>
      <c r="J27" s="786"/>
      <c r="K27" s="786"/>
      <c r="L27" s="786"/>
      <c r="M27" s="786"/>
      <c r="N27" s="786"/>
      <c r="O27" s="786"/>
      <c r="P27" s="787"/>
      <c r="Q27" s="762"/>
      <c r="R27" s="763"/>
      <c r="S27" s="763"/>
      <c r="T27" s="763"/>
      <c r="U27" s="764"/>
      <c r="V27" s="762"/>
      <c r="W27" s="763"/>
      <c r="X27" s="763"/>
      <c r="Y27" s="763"/>
      <c r="Z27" s="764"/>
      <c r="AA27" s="762"/>
      <c r="AB27" s="763"/>
      <c r="AC27" s="763"/>
      <c r="AD27" s="763"/>
      <c r="AE27" s="763"/>
      <c r="AF27" s="857"/>
      <c r="AG27" s="858"/>
      <c r="AH27" s="858"/>
      <c r="AI27" s="858"/>
      <c r="AJ27" s="859"/>
      <c r="AK27" s="763"/>
      <c r="AL27" s="763"/>
      <c r="AM27" s="763"/>
      <c r="AN27" s="763"/>
      <c r="AO27" s="764"/>
      <c r="AP27" s="762"/>
      <c r="AQ27" s="763"/>
      <c r="AR27" s="763"/>
      <c r="AS27" s="763"/>
      <c r="AT27" s="764"/>
      <c r="AU27" s="762"/>
      <c r="AV27" s="763"/>
      <c r="AW27" s="763"/>
      <c r="AX27" s="763"/>
      <c r="AY27" s="764"/>
      <c r="AZ27" s="762"/>
      <c r="BA27" s="763"/>
      <c r="BB27" s="763"/>
      <c r="BC27" s="763"/>
      <c r="BD27" s="764"/>
      <c r="BE27" s="762"/>
      <c r="BF27" s="763"/>
      <c r="BG27" s="763"/>
      <c r="BH27" s="763"/>
      <c r="BI27" s="772"/>
      <c r="BJ27" s="252"/>
      <c r="BK27" s="252"/>
      <c r="BL27" s="252"/>
      <c r="BM27" s="252"/>
      <c r="BN27" s="252"/>
      <c r="BO27" s="265"/>
      <c r="BP27" s="265"/>
      <c r="BQ27" s="262">
        <v>21</v>
      </c>
      <c r="BR27" s="263"/>
      <c r="BS27" s="810"/>
      <c r="BT27" s="811"/>
      <c r="BU27" s="811"/>
      <c r="BV27" s="811"/>
      <c r="BW27" s="811"/>
      <c r="BX27" s="811"/>
      <c r="BY27" s="811"/>
      <c r="BZ27" s="811"/>
      <c r="CA27" s="811"/>
      <c r="CB27" s="811"/>
      <c r="CC27" s="811"/>
      <c r="CD27" s="811"/>
      <c r="CE27" s="811"/>
      <c r="CF27" s="811"/>
      <c r="CG27" s="812"/>
      <c r="CH27" s="823"/>
      <c r="CI27" s="824"/>
      <c r="CJ27" s="824"/>
      <c r="CK27" s="824"/>
      <c r="CL27" s="825"/>
      <c r="CM27" s="823"/>
      <c r="CN27" s="824"/>
      <c r="CO27" s="824"/>
      <c r="CP27" s="824"/>
      <c r="CQ27" s="825"/>
      <c r="CR27" s="823"/>
      <c r="CS27" s="824"/>
      <c r="CT27" s="824"/>
      <c r="CU27" s="824"/>
      <c r="CV27" s="825"/>
      <c r="CW27" s="823"/>
      <c r="CX27" s="824"/>
      <c r="CY27" s="824"/>
      <c r="CZ27" s="824"/>
      <c r="DA27" s="825"/>
      <c r="DB27" s="823"/>
      <c r="DC27" s="824"/>
      <c r="DD27" s="824"/>
      <c r="DE27" s="824"/>
      <c r="DF27" s="825"/>
      <c r="DG27" s="823"/>
      <c r="DH27" s="824"/>
      <c r="DI27" s="824"/>
      <c r="DJ27" s="824"/>
      <c r="DK27" s="825"/>
      <c r="DL27" s="823"/>
      <c r="DM27" s="824"/>
      <c r="DN27" s="824"/>
      <c r="DO27" s="824"/>
      <c r="DP27" s="825"/>
      <c r="DQ27" s="823"/>
      <c r="DR27" s="824"/>
      <c r="DS27" s="824"/>
      <c r="DT27" s="824"/>
      <c r="DU27" s="825"/>
      <c r="DV27" s="826"/>
      <c r="DW27" s="827"/>
      <c r="DX27" s="827"/>
      <c r="DY27" s="827"/>
      <c r="DZ27" s="828"/>
      <c r="EA27" s="246"/>
    </row>
    <row r="28" spans="1:131" s="247" customFormat="1" ht="26.25" customHeight="1" thickTop="1" x14ac:dyDescent="0.15">
      <c r="A28" s="266">
        <v>1</v>
      </c>
      <c r="B28" s="773" t="s">
        <v>398</v>
      </c>
      <c r="C28" s="774"/>
      <c r="D28" s="774"/>
      <c r="E28" s="774"/>
      <c r="F28" s="774"/>
      <c r="G28" s="774"/>
      <c r="H28" s="774"/>
      <c r="I28" s="774"/>
      <c r="J28" s="774"/>
      <c r="K28" s="774"/>
      <c r="L28" s="774"/>
      <c r="M28" s="774"/>
      <c r="N28" s="774"/>
      <c r="O28" s="774"/>
      <c r="P28" s="775"/>
      <c r="Q28" s="864">
        <v>563</v>
      </c>
      <c r="R28" s="865"/>
      <c r="S28" s="865"/>
      <c r="T28" s="865"/>
      <c r="U28" s="865"/>
      <c r="V28" s="865">
        <v>544</v>
      </c>
      <c r="W28" s="865"/>
      <c r="X28" s="865"/>
      <c r="Y28" s="865"/>
      <c r="Z28" s="865"/>
      <c r="AA28" s="865">
        <v>19</v>
      </c>
      <c r="AB28" s="865"/>
      <c r="AC28" s="865"/>
      <c r="AD28" s="865"/>
      <c r="AE28" s="866"/>
      <c r="AF28" s="867">
        <v>19</v>
      </c>
      <c r="AG28" s="865"/>
      <c r="AH28" s="865"/>
      <c r="AI28" s="865"/>
      <c r="AJ28" s="868"/>
      <c r="AK28" s="869">
        <v>33</v>
      </c>
      <c r="AL28" s="860"/>
      <c r="AM28" s="860"/>
      <c r="AN28" s="860"/>
      <c r="AO28" s="860"/>
      <c r="AP28" s="860" t="s">
        <v>588</v>
      </c>
      <c r="AQ28" s="860"/>
      <c r="AR28" s="860"/>
      <c r="AS28" s="860"/>
      <c r="AT28" s="860"/>
      <c r="AU28" s="860" t="s">
        <v>588</v>
      </c>
      <c r="AV28" s="860"/>
      <c r="AW28" s="860"/>
      <c r="AX28" s="860"/>
      <c r="AY28" s="860"/>
      <c r="AZ28" s="861" t="s">
        <v>588</v>
      </c>
      <c r="BA28" s="861"/>
      <c r="BB28" s="861"/>
      <c r="BC28" s="861"/>
      <c r="BD28" s="861"/>
      <c r="BE28" s="862"/>
      <c r="BF28" s="862"/>
      <c r="BG28" s="862"/>
      <c r="BH28" s="862"/>
      <c r="BI28" s="863"/>
      <c r="BJ28" s="252"/>
      <c r="BK28" s="252"/>
      <c r="BL28" s="252"/>
      <c r="BM28" s="252"/>
      <c r="BN28" s="252"/>
      <c r="BO28" s="265"/>
      <c r="BP28" s="265"/>
      <c r="BQ28" s="262">
        <v>22</v>
      </c>
      <c r="BR28" s="263"/>
      <c r="BS28" s="810"/>
      <c r="BT28" s="811"/>
      <c r="BU28" s="811"/>
      <c r="BV28" s="811"/>
      <c r="BW28" s="811"/>
      <c r="BX28" s="811"/>
      <c r="BY28" s="811"/>
      <c r="BZ28" s="811"/>
      <c r="CA28" s="811"/>
      <c r="CB28" s="811"/>
      <c r="CC28" s="811"/>
      <c r="CD28" s="811"/>
      <c r="CE28" s="811"/>
      <c r="CF28" s="811"/>
      <c r="CG28" s="812"/>
      <c r="CH28" s="823"/>
      <c r="CI28" s="824"/>
      <c r="CJ28" s="824"/>
      <c r="CK28" s="824"/>
      <c r="CL28" s="825"/>
      <c r="CM28" s="823"/>
      <c r="CN28" s="824"/>
      <c r="CO28" s="824"/>
      <c r="CP28" s="824"/>
      <c r="CQ28" s="825"/>
      <c r="CR28" s="823"/>
      <c r="CS28" s="824"/>
      <c r="CT28" s="824"/>
      <c r="CU28" s="824"/>
      <c r="CV28" s="825"/>
      <c r="CW28" s="823"/>
      <c r="CX28" s="824"/>
      <c r="CY28" s="824"/>
      <c r="CZ28" s="824"/>
      <c r="DA28" s="825"/>
      <c r="DB28" s="823"/>
      <c r="DC28" s="824"/>
      <c r="DD28" s="824"/>
      <c r="DE28" s="824"/>
      <c r="DF28" s="825"/>
      <c r="DG28" s="823"/>
      <c r="DH28" s="824"/>
      <c r="DI28" s="824"/>
      <c r="DJ28" s="824"/>
      <c r="DK28" s="825"/>
      <c r="DL28" s="823"/>
      <c r="DM28" s="824"/>
      <c r="DN28" s="824"/>
      <c r="DO28" s="824"/>
      <c r="DP28" s="825"/>
      <c r="DQ28" s="823"/>
      <c r="DR28" s="824"/>
      <c r="DS28" s="824"/>
      <c r="DT28" s="824"/>
      <c r="DU28" s="825"/>
      <c r="DV28" s="826"/>
      <c r="DW28" s="827"/>
      <c r="DX28" s="827"/>
      <c r="DY28" s="827"/>
      <c r="DZ28" s="828"/>
      <c r="EA28" s="246"/>
    </row>
    <row r="29" spans="1:131" s="247" customFormat="1" ht="26.25" customHeight="1" x14ac:dyDescent="0.15">
      <c r="A29" s="266">
        <v>2</v>
      </c>
      <c r="B29" s="797" t="s">
        <v>399</v>
      </c>
      <c r="C29" s="798"/>
      <c r="D29" s="798"/>
      <c r="E29" s="798"/>
      <c r="F29" s="798"/>
      <c r="G29" s="798"/>
      <c r="H29" s="798"/>
      <c r="I29" s="798"/>
      <c r="J29" s="798"/>
      <c r="K29" s="798"/>
      <c r="L29" s="798"/>
      <c r="M29" s="798"/>
      <c r="N29" s="798"/>
      <c r="O29" s="798"/>
      <c r="P29" s="799"/>
      <c r="Q29" s="800">
        <v>417</v>
      </c>
      <c r="R29" s="801"/>
      <c r="S29" s="801"/>
      <c r="T29" s="801"/>
      <c r="U29" s="801"/>
      <c r="V29" s="801">
        <v>395</v>
      </c>
      <c r="W29" s="801"/>
      <c r="X29" s="801"/>
      <c r="Y29" s="801"/>
      <c r="Z29" s="801"/>
      <c r="AA29" s="801">
        <v>22</v>
      </c>
      <c r="AB29" s="801"/>
      <c r="AC29" s="801"/>
      <c r="AD29" s="801"/>
      <c r="AE29" s="802"/>
      <c r="AF29" s="803">
        <v>22</v>
      </c>
      <c r="AG29" s="804"/>
      <c r="AH29" s="804"/>
      <c r="AI29" s="804"/>
      <c r="AJ29" s="805"/>
      <c r="AK29" s="872">
        <v>54</v>
      </c>
      <c r="AL29" s="873"/>
      <c r="AM29" s="873"/>
      <c r="AN29" s="873"/>
      <c r="AO29" s="873"/>
      <c r="AP29" s="873" t="s">
        <v>588</v>
      </c>
      <c r="AQ29" s="873"/>
      <c r="AR29" s="873"/>
      <c r="AS29" s="873"/>
      <c r="AT29" s="873"/>
      <c r="AU29" s="873" t="s">
        <v>588</v>
      </c>
      <c r="AV29" s="873"/>
      <c r="AW29" s="873"/>
      <c r="AX29" s="873"/>
      <c r="AY29" s="873"/>
      <c r="AZ29" s="874" t="s">
        <v>588</v>
      </c>
      <c r="BA29" s="874"/>
      <c r="BB29" s="874"/>
      <c r="BC29" s="874"/>
      <c r="BD29" s="874"/>
      <c r="BE29" s="870"/>
      <c r="BF29" s="870"/>
      <c r="BG29" s="870"/>
      <c r="BH29" s="870"/>
      <c r="BI29" s="871"/>
      <c r="BJ29" s="252"/>
      <c r="BK29" s="252"/>
      <c r="BL29" s="252"/>
      <c r="BM29" s="252"/>
      <c r="BN29" s="252"/>
      <c r="BO29" s="265"/>
      <c r="BP29" s="265"/>
      <c r="BQ29" s="262">
        <v>23</v>
      </c>
      <c r="BR29" s="263"/>
      <c r="BS29" s="810"/>
      <c r="BT29" s="811"/>
      <c r="BU29" s="811"/>
      <c r="BV29" s="811"/>
      <c r="BW29" s="811"/>
      <c r="BX29" s="811"/>
      <c r="BY29" s="811"/>
      <c r="BZ29" s="811"/>
      <c r="CA29" s="811"/>
      <c r="CB29" s="811"/>
      <c r="CC29" s="811"/>
      <c r="CD29" s="811"/>
      <c r="CE29" s="811"/>
      <c r="CF29" s="811"/>
      <c r="CG29" s="812"/>
      <c r="CH29" s="823"/>
      <c r="CI29" s="824"/>
      <c r="CJ29" s="824"/>
      <c r="CK29" s="824"/>
      <c r="CL29" s="825"/>
      <c r="CM29" s="823"/>
      <c r="CN29" s="824"/>
      <c r="CO29" s="824"/>
      <c r="CP29" s="824"/>
      <c r="CQ29" s="825"/>
      <c r="CR29" s="823"/>
      <c r="CS29" s="824"/>
      <c r="CT29" s="824"/>
      <c r="CU29" s="824"/>
      <c r="CV29" s="825"/>
      <c r="CW29" s="823"/>
      <c r="CX29" s="824"/>
      <c r="CY29" s="824"/>
      <c r="CZ29" s="824"/>
      <c r="DA29" s="825"/>
      <c r="DB29" s="823"/>
      <c r="DC29" s="824"/>
      <c r="DD29" s="824"/>
      <c r="DE29" s="824"/>
      <c r="DF29" s="825"/>
      <c r="DG29" s="823"/>
      <c r="DH29" s="824"/>
      <c r="DI29" s="824"/>
      <c r="DJ29" s="824"/>
      <c r="DK29" s="825"/>
      <c r="DL29" s="823"/>
      <c r="DM29" s="824"/>
      <c r="DN29" s="824"/>
      <c r="DO29" s="824"/>
      <c r="DP29" s="825"/>
      <c r="DQ29" s="823"/>
      <c r="DR29" s="824"/>
      <c r="DS29" s="824"/>
      <c r="DT29" s="824"/>
      <c r="DU29" s="825"/>
      <c r="DV29" s="826"/>
      <c r="DW29" s="827"/>
      <c r="DX29" s="827"/>
      <c r="DY29" s="827"/>
      <c r="DZ29" s="828"/>
      <c r="EA29" s="246"/>
    </row>
    <row r="30" spans="1:131" s="247" customFormat="1" ht="26.25" customHeight="1" x14ac:dyDescent="0.15">
      <c r="A30" s="266">
        <v>3</v>
      </c>
      <c r="B30" s="797" t="s">
        <v>400</v>
      </c>
      <c r="C30" s="798"/>
      <c r="D30" s="798"/>
      <c r="E30" s="798"/>
      <c r="F30" s="798"/>
      <c r="G30" s="798"/>
      <c r="H30" s="798"/>
      <c r="I30" s="798"/>
      <c r="J30" s="798"/>
      <c r="K30" s="798"/>
      <c r="L30" s="798"/>
      <c r="M30" s="798"/>
      <c r="N30" s="798"/>
      <c r="O30" s="798"/>
      <c r="P30" s="799"/>
      <c r="Q30" s="800">
        <v>56</v>
      </c>
      <c r="R30" s="801"/>
      <c r="S30" s="801"/>
      <c r="T30" s="801"/>
      <c r="U30" s="801"/>
      <c r="V30" s="801">
        <v>56</v>
      </c>
      <c r="W30" s="801"/>
      <c r="X30" s="801"/>
      <c r="Y30" s="801"/>
      <c r="Z30" s="801"/>
      <c r="AA30" s="801">
        <v>0</v>
      </c>
      <c r="AB30" s="801"/>
      <c r="AC30" s="801"/>
      <c r="AD30" s="801"/>
      <c r="AE30" s="802"/>
      <c r="AF30" s="803">
        <v>0</v>
      </c>
      <c r="AG30" s="804"/>
      <c r="AH30" s="804"/>
      <c r="AI30" s="804"/>
      <c r="AJ30" s="805"/>
      <c r="AK30" s="872">
        <v>24</v>
      </c>
      <c r="AL30" s="873"/>
      <c r="AM30" s="873"/>
      <c r="AN30" s="873"/>
      <c r="AO30" s="873"/>
      <c r="AP30" s="873" t="s">
        <v>588</v>
      </c>
      <c r="AQ30" s="873"/>
      <c r="AR30" s="873"/>
      <c r="AS30" s="873"/>
      <c r="AT30" s="873"/>
      <c r="AU30" s="873" t="s">
        <v>588</v>
      </c>
      <c r="AV30" s="873"/>
      <c r="AW30" s="873"/>
      <c r="AX30" s="873"/>
      <c r="AY30" s="873"/>
      <c r="AZ30" s="874" t="s">
        <v>588</v>
      </c>
      <c r="BA30" s="874"/>
      <c r="BB30" s="874"/>
      <c r="BC30" s="874"/>
      <c r="BD30" s="874"/>
      <c r="BE30" s="870"/>
      <c r="BF30" s="870"/>
      <c r="BG30" s="870"/>
      <c r="BH30" s="870"/>
      <c r="BI30" s="871"/>
      <c r="BJ30" s="252"/>
      <c r="BK30" s="252"/>
      <c r="BL30" s="252"/>
      <c r="BM30" s="252"/>
      <c r="BN30" s="252"/>
      <c r="BO30" s="265"/>
      <c r="BP30" s="265"/>
      <c r="BQ30" s="262">
        <v>24</v>
      </c>
      <c r="BR30" s="263"/>
      <c r="BS30" s="810"/>
      <c r="BT30" s="811"/>
      <c r="BU30" s="811"/>
      <c r="BV30" s="811"/>
      <c r="BW30" s="811"/>
      <c r="BX30" s="811"/>
      <c r="BY30" s="811"/>
      <c r="BZ30" s="811"/>
      <c r="CA30" s="811"/>
      <c r="CB30" s="811"/>
      <c r="CC30" s="811"/>
      <c r="CD30" s="811"/>
      <c r="CE30" s="811"/>
      <c r="CF30" s="811"/>
      <c r="CG30" s="812"/>
      <c r="CH30" s="823"/>
      <c r="CI30" s="824"/>
      <c r="CJ30" s="824"/>
      <c r="CK30" s="824"/>
      <c r="CL30" s="825"/>
      <c r="CM30" s="823"/>
      <c r="CN30" s="824"/>
      <c r="CO30" s="824"/>
      <c r="CP30" s="824"/>
      <c r="CQ30" s="825"/>
      <c r="CR30" s="823"/>
      <c r="CS30" s="824"/>
      <c r="CT30" s="824"/>
      <c r="CU30" s="824"/>
      <c r="CV30" s="825"/>
      <c r="CW30" s="823"/>
      <c r="CX30" s="824"/>
      <c r="CY30" s="824"/>
      <c r="CZ30" s="824"/>
      <c r="DA30" s="825"/>
      <c r="DB30" s="823"/>
      <c r="DC30" s="824"/>
      <c r="DD30" s="824"/>
      <c r="DE30" s="824"/>
      <c r="DF30" s="825"/>
      <c r="DG30" s="823"/>
      <c r="DH30" s="824"/>
      <c r="DI30" s="824"/>
      <c r="DJ30" s="824"/>
      <c r="DK30" s="825"/>
      <c r="DL30" s="823"/>
      <c r="DM30" s="824"/>
      <c r="DN30" s="824"/>
      <c r="DO30" s="824"/>
      <c r="DP30" s="825"/>
      <c r="DQ30" s="823"/>
      <c r="DR30" s="824"/>
      <c r="DS30" s="824"/>
      <c r="DT30" s="824"/>
      <c r="DU30" s="825"/>
      <c r="DV30" s="826"/>
      <c r="DW30" s="827"/>
      <c r="DX30" s="827"/>
      <c r="DY30" s="827"/>
      <c r="DZ30" s="828"/>
      <c r="EA30" s="246"/>
    </row>
    <row r="31" spans="1:131" s="247" customFormat="1" ht="26.25" customHeight="1" x14ac:dyDescent="0.15">
      <c r="A31" s="266">
        <v>4</v>
      </c>
      <c r="B31" s="797" t="s">
        <v>401</v>
      </c>
      <c r="C31" s="798"/>
      <c r="D31" s="798"/>
      <c r="E31" s="798"/>
      <c r="F31" s="798"/>
      <c r="G31" s="798"/>
      <c r="H31" s="798"/>
      <c r="I31" s="798"/>
      <c r="J31" s="798"/>
      <c r="K31" s="798"/>
      <c r="L31" s="798"/>
      <c r="M31" s="798"/>
      <c r="N31" s="798"/>
      <c r="O31" s="798"/>
      <c r="P31" s="799"/>
      <c r="Q31" s="800">
        <v>374</v>
      </c>
      <c r="R31" s="801"/>
      <c r="S31" s="801"/>
      <c r="T31" s="801"/>
      <c r="U31" s="801"/>
      <c r="V31" s="801">
        <v>374</v>
      </c>
      <c r="W31" s="801"/>
      <c r="X31" s="801"/>
      <c r="Y31" s="801"/>
      <c r="Z31" s="801"/>
      <c r="AA31" s="801" t="s">
        <v>588</v>
      </c>
      <c r="AB31" s="801"/>
      <c r="AC31" s="801"/>
      <c r="AD31" s="801"/>
      <c r="AE31" s="802"/>
      <c r="AF31" s="803" t="s">
        <v>402</v>
      </c>
      <c r="AG31" s="804"/>
      <c r="AH31" s="804"/>
      <c r="AI31" s="804"/>
      <c r="AJ31" s="805"/>
      <c r="AK31" s="872">
        <v>83</v>
      </c>
      <c r="AL31" s="873"/>
      <c r="AM31" s="873"/>
      <c r="AN31" s="873"/>
      <c r="AO31" s="873"/>
      <c r="AP31" s="873">
        <v>303</v>
      </c>
      <c r="AQ31" s="873"/>
      <c r="AR31" s="873"/>
      <c r="AS31" s="873"/>
      <c r="AT31" s="873"/>
      <c r="AU31" s="873">
        <v>48</v>
      </c>
      <c r="AV31" s="873"/>
      <c r="AW31" s="873"/>
      <c r="AX31" s="873"/>
      <c r="AY31" s="873"/>
      <c r="AZ31" s="874" t="s">
        <v>588</v>
      </c>
      <c r="BA31" s="874"/>
      <c r="BB31" s="874"/>
      <c r="BC31" s="874"/>
      <c r="BD31" s="874"/>
      <c r="BE31" s="870"/>
      <c r="BF31" s="870"/>
      <c r="BG31" s="870"/>
      <c r="BH31" s="870"/>
      <c r="BI31" s="871"/>
      <c r="BJ31" s="252"/>
      <c r="BK31" s="252"/>
      <c r="BL31" s="252"/>
      <c r="BM31" s="252"/>
      <c r="BN31" s="252"/>
      <c r="BO31" s="265"/>
      <c r="BP31" s="265"/>
      <c r="BQ31" s="262">
        <v>25</v>
      </c>
      <c r="BR31" s="263"/>
      <c r="BS31" s="810"/>
      <c r="BT31" s="811"/>
      <c r="BU31" s="811"/>
      <c r="BV31" s="811"/>
      <c r="BW31" s="811"/>
      <c r="BX31" s="811"/>
      <c r="BY31" s="811"/>
      <c r="BZ31" s="811"/>
      <c r="CA31" s="811"/>
      <c r="CB31" s="811"/>
      <c r="CC31" s="811"/>
      <c r="CD31" s="811"/>
      <c r="CE31" s="811"/>
      <c r="CF31" s="811"/>
      <c r="CG31" s="812"/>
      <c r="CH31" s="823"/>
      <c r="CI31" s="824"/>
      <c r="CJ31" s="824"/>
      <c r="CK31" s="824"/>
      <c r="CL31" s="825"/>
      <c r="CM31" s="823"/>
      <c r="CN31" s="824"/>
      <c r="CO31" s="824"/>
      <c r="CP31" s="824"/>
      <c r="CQ31" s="825"/>
      <c r="CR31" s="823"/>
      <c r="CS31" s="824"/>
      <c r="CT31" s="824"/>
      <c r="CU31" s="824"/>
      <c r="CV31" s="825"/>
      <c r="CW31" s="823"/>
      <c r="CX31" s="824"/>
      <c r="CY31" s="824"/>
      <c r="CZ31" s="824"/>
      <c r="DA31" s="825"/>
      <c r="DB31" s="823"/>
      <c r="DC31" s="824"/>
      <c r="DD31" s="824"/>
      <c r="DE31" s="824"/>
      <c r="DF31" s="825"/>
      <c r="DG31" s="823"/>
      <c r="DH31" s="824"/>
      <c r="DI31" s="824"/>
      <c r="DJ31" s="824"/>
      <c r="DK31" s="825"/>
      <c r="DL31" s="823"/>
      <c r="DM31" s="824"/>
      <c r="DN31" s="824"/>
      <c r="DO31" s="824"/>
      <c r="DP31" s="825"/>
      <c r="DQ31" s="823"/>
      <c r="DR31" s="824"/>
      <c r="DS31" s="824"/>
      <c r="DT31" s="824"/>
      <c r="DU31" s="825"/>
      <c r="DV31" s="826"/>
      <c r="DW31" s="827"/>
      <c r="DX31" s="827"/>
      <c r="DY31" s="827"/>
      <c r="DZ31" s="828"/>
      <c r="EA31" s="246"/>
    </row>
    <row r="32" spans="1:131" s="247" customFormat="1" ht="26.25" customHeight="1" x14ac:dyDescent="0.15">
      <c r="A32" s="266">
        <v>5</v>
      </c>
      <c r="B32" s="797" t="s">
        <v>403</v>
      </c>
      <c r="C32" s="798"/>
      <c r="D32" s="798"/>
      <c r="E32" s="798"/>
      <c r="F32" s="798"/>
      <c r="G32" s="798"/>
      <c r="H32" s="798"/>
      <c r="I32" s="798"/>
      <c r="J32" s="798"/>
      <c r="K32" s="798"/>
      <c r="L32" s="798"/>
      <c r="M32" s="798"/>
      <c r="N32" s="798"/>
      <c r="O32" s="798"/>
      <c r="P32" s="799"/>
      <c r="Q32" s="800">
        <v>179</v>
      </c>
      <c r="R32" s="801"/>
      <c r="S32" s="801"/>
      <c r="T32" s="801"/>
      <c r="U32" s="801"/>
      <c r="V32" s="801">
        <v>175</v>
      </c>
      <c r="W32" s="801"/>
      <c r="X32" s="801"/>
      <c r="Y32" s="801"/>
      <c r="Z32" s="801"/>
      <c r="AA32" s="801">
        <v>4</v>
      </c>
      <c r="AB32" s="801"/>
      <c r="AC32" s="801"/>
      <c r="AD32" s="801"/>
      <c r="AE32" s="802"/>
      <c r="AF32" s="803">
        <v>4</v>
      </c>
      <c r="AG32" s="804"/>
      <c r="AH32" s="804"/>
      <c r="AI32" s="804"/>
      <c r="AJ32" s="805"/>
      <c r="AK32" s="872">
        <v>6</v>
      </c>
      <c r="AL32" s="873"/>
      <c r="AM32" s="873"/>
      <c r="AN32" s="873"/>
      <c r="AO32" s="873"/>
      <c r="AP32" s="873">
        <v>222</v>
      </c>
      <c r="AQ32" s="873"/>
      <c r="AR32" s="873"/>
      <c r="AS32" s="873"/>
      <c r="AT32" s="873"/>
      <c r="AU32" s="873">
        <v>68</v>
      </c>
      <c r="AV32" s="873"/>
      <c r="AW32" s="873"/>
      <c r="AX32" s="873"/>
      <c r="AY32" s="873"/>
      <c r="AZ32" s="874" t="s">
        <v>588</v>
      </c>
      <c r="BA32" s="874"/>
      <c r="BB32" s="874"/>
      <c r="BC32" s="874"/>
      <c r="BD32" s="874"/>
      <c r="BE32" s="870" t="s">
        <v>404</v>
      </c>
      <c r="BF32" s="870"/>
      <c r="BG32" s="870"/>
      <c r="BH32" s="870"/>
      <c r="BI32" s="871"/>
      <c r="BJ32" s="252"/>
      <c r="BK32" s="252"/>
      <c r="BL32" s="252"/>
      <c r="BM32" s="252"/>
      <c r="BN32" s="252"/>
      <c r="BO32" s="265"/>
      <c r="BP32" s="265"/>
      <c r="BQ32" s="262">
        <v>26</v>
      </c>
      <c r="BR32" s="263"/>
      <c r="BS32" s="810"/>
      <c r="BT32" s="811"/>
      <c r="BU32" s="811"/>
      <c r="BV32" s="811"/>
      <c r="BW32" s="811"/>
      <c r="BX32" s="811"/>
      <c r="BY32" s="811"/>
      <c r="BZ32" s="811"/>
      <c r="CA32" s="811"/>
      <c r="CB32" s="811"/>
      <c r="CC32" s="811"/>
      <c r="CD32" s="811"/>
      <c r="CE32" s="811"/>
      <c r="CF32" s="811"/>
      <c r="CG32" s="812"/>
      <c r="CH32" s="823"/>
      <c r="CI32" s="824"/>
      <c r="CJ32" s="824"/>
      <c r="CK32" s="824"/>
      <c r="CL32" s="825"/>
      <c r="CM32" s="823"/>
      <c r="CN32" s="824"/>
      <c r="CO32" s="824"/>
      <c r="CP32" s="824"/>
      <c r="CQ32" s="825"/>
      <c r="CR32" s="823"/>
      <c r="CS32" s="824"/>
      <c r="CT32" s="824"/>
      <c r="CU32" s="824"/>
      <c r="CV32" s="825"/>
      <c r="CW32" s="823"/>
      <c r="CX32" s="824"/>
      <c r="CY32" s="824"/>
      <c r="CZ32" s="824"/>
      <c r="DA32" s="825"/>
      <c r="DB32" s="823"/>
      <c r="DC32" s="824"/>
      <c r="DD32" s="824"/>
      <c r="DE32" s="824"/>
      <c r="DF32" s="825"/>
      <c r="DG32" s="823"/>
      <c r="DH32" s="824"/>
      <c r="DI32" s="824"/>
      <c r="DJ32" s="824"/>
      <c r="DK32" s="825"/>
      <c r="DL32" s="823"/>
      <c r="DM32" s="824"/>
      <c r="DN32" s="824"/>
      <c r="DO32" s="824"/>
      <c r="DP32" s="825"/>
      <c r="DQ32" s="823"/>
      <c r="DR32" s="824"/>
      <c r="DS32" s="824"/>
      <c r="DT32" s="824"/>
      <c r="DU32" s="825"/>
      <c r="DV32" s="826"/>
      <c r="DW32" s="827"/>
      <c r="DX32" s="827"/>
      <c r="DY32" s="827"/>
      <c r="DZ32" s="828"/>
      <c r="EA32" s="246"/>
    </row>
    <row r="33" spans="1:131" s="247" customFormat="1" ht="26.25" customHeight="1" x14ac:dyDescent="0.15">
      <c r="A33" s="266">
        <v>6</v>
      </c>
      <c r="B33" s="797" t="s">
        <v>405</v>
      </c>
      <c r="C33" s="798"/>
      <c r="D33" s="798"/>
      <c r="E33" s="798"/>
      <c r="F33" s="798"/>
      <c r="G33" s="798"/>
      <c r="H33" s="798"/>
      <c r="I33" s="798"/>
      <c r="J33" s="798"/>
      <c r="K33" s="798"/>
      <c r="L33" s="798"/>
      <c r="M33" s="798"/>
      <c r="N33" s="798"/>
      <c r="O33" s="798"/>
      <c r="P33" s="799"/>
      <c r="Q33" s="800">
        <v>289</v>
      </c>
      <c r="R33" s="801"/>
      <c r="S33" s="801"/>
      <c r="T33" s="801"/>
      <c r="U33" s="801"/>
      <c r="V33" s="801">
        <v>288</v>
      </c>
      <c r="W33" s="801"/>
      <c r="X33" s="801"/>
      <c r="Y33" s="801"/>
      <c r="Z33" s="801"/>
      <c r="AA33" s="801">
        <v>1</v>
      </c>
      <c r="AB33" s="801"/>
      <c r="AC33" s="801"/>
      <c r="AD33" s="801"/>
      <c r="AE33" s="802"/>
      <c r="AF33" s="803">
        <v>1</v>
      </c>
      <c r="AG33" s="804"/>
      <c r="AH33" s="804"/>
      <c r="AI33" s="804"/>
      <c r="AJ33" s="805"/>
      <c r="AK33" s="872">
        <v>94</v>
      </c>
      <c r="AL33" s="873"/>
      <c r="AM33" s="873"/>
      <c r="AN33" s="873"/>
      <c r="AO33" s="873"/>
      <c r="AP33" s="873">
        <v>1061</v>
      </c>
      <c r="AQ33" s="873"/>
      <c r="AR33" s="873"/>
      <c r="AS33" s="873"/>
      <c r="AT33" s="873"/>
      <c r="AU33" s="873">
        <v>823</v>
      </c>
      <c r="AV33" s="873"/>
      <c r="AW33" s="873"/>
      <c r="AX33" s="873"/>
      <c r="AY33" s="873"/>
      <c r="AZ33" s="874" t="s">
        <v>588</v>
      </c>
      <c r="BA33" s="874"/>
      <c r="BB33" s="874"/>
      <c r="BC33" s="874"/>
      <c r="BD33" s="874"/>
      <c r="BE33" s="870" t="s">
        <v>406</v>
      </c>
      <c r="BF33" s="870"/>
      <c r="BG33" s="870"/>
      <c r="BH33" s="870"/>
      <c r="BI33" s="871"/>
      <c r="BJ33" s="252"/>
      <c r="BK33" s="252"/>
      <c r="BL33" s="252"/>
      <c r="BM33" s="252"/>
      <c r="BN33" s="252"/>
      <c r="BO33" s="265"/>
      <c r="BP33" s="265"/>
      <c r="BQ33" s="262">
        <v>27</v>
      </c>
      <c r="BR33" s="263"/>
      <c r="BS33" s="810"/>
      <c r="BT33" s="811"/>
      <c r="BU33" s="811"/>
      <c r="BV33" s="811"/>
      <c r="BW33" s="811"/>
      <c r="BX33" s="811"/>
      <c r="BY33" s="811"/>
      <c r="BZ33" s="811"/>
      <c r="CA33" s="811"/>
      <c r="CB33" s="811"/>
      <c r="CC33" s="811"/>
      <c r="CD33" s="811"/>
      <c r="CE33" s="811"/>
      <c r="CF33" s="811"/>
      <c r="CG33" s="812"/>
      <c r="CH33" s="823"/>
      <c r="CI33" s="824"/>
      <c r="CJ33" s="824"/>
      <c r="CK33" s="824"/>
      <c r="CL33" s="825"/>
      <c r="CM33" s="823"/>
      <c r="CN33" s="824"/>
      <c r="CO33" s="824"/>
      <c r="CP33" s="824"/>
      <c r="CQ33" s="825"/>
      <c r="CR33" s="823"/>
      <c r="CS33" s="824"/>
      <c r="CT33" s="824"/>
      <c r="CU33" s="824"/>
      <c r="CV33" s="825"/>
      <c r="CW33" s="823"/>
      <c r="CX33" s="824"/>
      <c r="CY33" s="824"/>
      <c r="CZ33" s="824"/>
      <c r="DA33" s="825"/>
      <c r="DB33" s="823"/>
      <c r="DC33" s="824"/>
      <c r="DD33" s="824"/>
      <c r="DE33" s="824"/>
      <c r="DF33" s="825"/>
      <c r="DG33" s="823"/>
      <c r="DH33" s="824"/>
      <c r="DI33" s="824"/>
      <c r="DJ33" s="824"/>
      <c r="DK33" s="825"/>
      <c r="DL33" s="823"/>
      <c r="DM33" s="824"/>
      <c r="DN33" s="824"/>
      <c r="DO33" s="824"/>
      <c r="DP33" s="825"/>
      <c r="DQ33" s="823"/>
      <c r="DR33" s="824"/>
      <c r="DS33" s="824"/>
      <c r="DT33" s="824"/>
      <c r="DU33" s="825"/>
      <c r="DV33" s="826"/>
      <c r="DW33" s="827"/>
      <c r="DX33" s="827"/>
      <c r="DY33" s="827"/>
      <c r="DZ33" s="828"/>
      <c r="EA33" s="246"/>
    </row>
    <row r="34" spans="1:131" s="247" customFormat="1" ht="26.25" customHeight="1" x14ac:dyDescent="0.15">
      <c r="A34" s="266">
        <v>7</v>
      </c>
      <c r="B34" s="797"/>
      <c r="C34" s="798"/>
      <c r="D34" s="798"/>
      <c r="E34" s="798"/>
      <c r="F34" s="798"/>
      <c r="G34" s="798"/>
      <c r="H34" s="798"/>
      <c r="I34" s="798"/>
      <c r="J34" s="798"/>
      <c r="K34" s="798"/>
      <c r="L34" s="798"/>
      <c r="M34" s="798"/>
      <c r="N34" s="798"/>
      <c r="O34" s="798"/>
      <c r="P34" s="799"/>
      <c r="Q34" s="800"/>
      <c r="R34" s="801"/>
      <c r="S34" s="801"/>
      <c r="T34" s="801"/>
      <c r="U34" s="801"/>
      <c r="V34" s="801"/>
      <c r="W34" s="801"/>
      <c r="X34" s="801"/>
      <c r="Y34" s="801"/>
      <c r="Z34" s="801"/>
      <c r="AA34" s="801"/>
      <c r="AB34" s="801"/>
      <c r="AC34" s="801"/>
      <c r="AD34" s="801"/>
      <c r="AE34" s="802"/>
      <c r="AF34" s="803"/>
      <c r="AG34" s="804"/>
      <c r="AH34" s="804"/>
      <c r="AI34" s="804"/>
      <c r="AJ34" s="805"/>
      <c r="AK34" s="872"/>
      <c r="AL34" s="873"/>
      <c r="AM34" s="873"/>
      <c r="AN34" s="873"/>
      <c r="AO34" s="873"/>
      <c r="AP34" s="873"/>
      <c r="AQ34" s="873"/>
      <c r="AR34" s="873"/>
      <c r="AS34" s="873"/>
      <c r="AT34" s="873"/>
      <c r="AU34" s="873"/>
      <c r="AV34" s="873"/>
      <c r="AW34" s="873"/>
      <c r="AX34" s="873"/>
      <c r="AY34" s="873"/>
      <c r="AZ34" s="874"/>
      <c r="BA34" s="874"/>
      <c r="BB34" s="874"/>
      <c r="BC34" s="874"/>
      <c r="BD34" s="874"/>
      <c r="BE34" s="870"/>
      <c r="BF34" s="870"/>
      <c r="BG34" s="870"/>
      <c r="BH34" s="870"/>
      <c r="BI34" s="871"/>
      <c r="BJ34" s="252"/>
      <c r="BK34" s="252"/>
      <c r="BL34" s="252"/>
      <c r="BM34" s="252"/>
      <c r="BN34" s="252"/>
      <c r="BO34" s="265"/>
      <c r="BP34" s="265"/>
      <c r="BQ34" s="262">
        <v>28</v>
      </c>
      <c r="BR34" s="263"/>
      <c r="BS34" s="810"/>
      <c r="BT34" s="811"/>
      <c r="BU34" s="811"/>
      <c r="BV34" s="811"/>
      <c r="BW34" s="811"/>
      <c r="BX34" s="811"/>
      <c r="BY34" s="811"/>
      <c r="BZ34" s="811"/>
      <c r="CA34" s="811"/>
      <c r="CB34" s="811"/>
      <c r="CC34" s="811"/>
      <c r="CD34" s="811"/>
      <c r="CE34" s="811"/>
      <c r="CF34" s="811"/>
      <c r="CG34" s="812"/>
      <c r="CH34" s="823"/>
      <c r="CI34" s="824"/>
      <c r="CJ34" s="824"/>
      <c r="CK34" s="824"/>
      <c r="CL34" s="825"/>
      <c r="CM34" s="823"/>
      <c r="CN34" s="824"/>
      <c r="CO34" s="824"/>
      <c r="CP34" s="824"/>
      <c r="CQ34" s="825"/>
      <c r="CR34" s="823"/>
      <c r="CS34" s="824"/>
      <c r="CT34" s="824"/>
      <c r="CU34" s="824"/>
      <c r="CV34" s="825"/>
      <c r="CW34" s="823"/>
      <c r="CX34" s="824"/>
      <c r="CY34" s="824"/>
      <c r="CZ34" s="824"/>
      <c r="DA34" s="825"/>
      <c r="DB34" s="823"/>
      <c r="DC34" s="824"/>
      <c r="DD34" s="824"/>
      <c r="DE34" s="824"/>
      <c r="DF34" s="825"/>
      <c r="DG34" s="823"/>
      <c r="DH34" s="824"/>
      <c r="DI34" s="824"/>
      <c r="DJ34" s="824"/>
      <c r="DK34" s="825"/>
      <c r="DL34" s="823"/>
      <c r="DM34" s="824"/>
      <c r="DN34" s="824"/>
      <c r="DO34" s="824"/>
      <c r="DP34" s="825"/>
      <c r="DQ34" s="823"/>
      <c r="DR34" s="824"/>
      <c r="DS34" s="824"/>
      <c r="DT34" s="824"/>
      <c r="DU34" s="825"/>
      <c r="DV34" s="826"/>
      <c r="DW34" s="827"/>
      <c r="DX34" s="827"/>
      <c r="DY34" s="827"/>
      <c r="DZ34" s="828"/>
      <c r="EA34" s="246"/>
    </row>
    <row r="35" spans="1:131" s="247" customFormat="1" ht="26.25" customHeight="1" x14ac:dyDescent="0.15">
      <c r="A35" s="266">
        <v>8</v>
      </c>
      <c r="B35" s="797"/>
      <c r="C35" s="798"/>
      <c r="D35" s="798"/>
      <c r="E35" s="798"/>
      <c r="F35" s="798"/>
      <c r="G35" s="798"/>
      <c r="H35" s="798"/>
      <c r="I35" s="798"/>
      <c r="J35" s="798"/>
      <c r="K35" s="798"/>
      <c r="L35" s="798"/>
      <c r="M35" s="798"/>
      <c r="N35" s="798"/>
      <c r="O35" s="798"/>
      <c r="P35" s="799"/>
      <c r="Q35" s="800"/>
      <c r="R35" s="801"/>
      <c r="S35" s="801"/>
      <c r="T35" s="801"/>
      <c r="U35" s="801"/>
      <c r="V35" s="801"/>
      <c r="W35" s="801"/>
      <c r="X35" s="801"/>
      <c r="Y35" s="801"/>
      <c r="Z35" s="801"/>
      <c r="AA35" s="801"/>
      <c r="AB35" s="801"/>
      <c r="AC35" s="801"/>
      <c r="AD35" s="801"/>
      <c r="AE35" s="802"/>
      <c r="AF35" s="803"/>
      <c r="AG35" s="804"/>
      <c r="AH35" s="804"/>
      <c r="AI35" s="804"/>
      <c r="AJ35" s="805"/>
      <c r="AK35" s="872"/>
      <c r="AL35" s="873"/>
      <c r="AM35" s="873"/>
      <c r="AN35" s="873"/>
      <c r="AO35" s="873"/>
      <c r="AP35" s="873"/>
      <c r="AQ35" s="873"/>
      <c r="AR35" s="873"/>
      <c r="AS35" s="873"/>
      <c r="AT35" s="873"/>
      <c r="AU35" s="873"/>
      <c r="AV35" s="873"/>
      <c r="AW35" s="873"/>
      <c r="AX35" s="873"/>
      <c r="AY35" s="873"/>
      <c r="AZ35" s="874"/>
      <c r="BA35" s="874"/>
      <c r="BB35" s="874"/>
      <c r="BC35" s="874"/>
      <c r="BD35" s="874"/>
      <c r="BE35" s="870"/>
      <c r="BF35" s="870"/>
      <c r="BG35" s="870"/>
      <c r="BH35" s="870"/>
      <c r="BI35" s="871"/>
      <c r="BJ35" s="252"/>
      <c r="BK35" s="252"/>
      <c r="BL35" s="252"/>
      <c r="BM35" s="252"/>
      <c r="BN35" s="252"/>
      <c r="BO35" s="265"/>
      <c r="BP35" s="265"/>
      <c r="BQ35" s="262">
        <v>29</v>
      </c>
      <c r="BR35" s="263"/>
      <c r="BS35" s="810"/>
      <c r="BT35" s="811"/>
      <c r="BU35" s="811"/>
      <c r="BV35" s="811"/>
      <c r="BW35" s="811"/>
      <c r="BX35" s="811"/>
      <c r="BY35" s="811"/>
      <c r="BZ35" s="811"/>
      <c r="CA35" s="811"/>
      <c r="CB35" s="811"/>
      <c r="CC35" s="811"/>
      <c r="CD35" s="811"/>
      <c r="CE35" s="811"/>
      <c r="CF35" s="811"/>
      <c r="CG35" s="812"/>
      <c r="CH35" s="823"/>
      <c r="CI35" s="824"/>
      <c r="CJ35" s="824"/>
      <c r="CK35" s="824"/>
      <c r="CL35" s="825"/>
      <c r="CM35" s="823"/>
      <c r="CN35" s="824"/>
      <c r="CO35" s="824"/>
      <c r="CP35" s="824"/>
      <c r="CQ35" s="825"/>
      <c r="CR35" s="823"/>
      <c r="CS35" s="824"/>
      <c r="CT35" s="824"/>
      <c r="CU35" s="824"/>
      <c r="CV35" s="825"/>
      <c r="CW35" s="823"/>
      <c r="CX35" s="824"/>
      <c r="CY35" s="824"/>
      <c r="CZ35" s="824"/>
      <c r="DA35" s="825"/>
      <c r="DB35" s="823"/>
      <c r="DC35" s="824"/>
      <c r="DD35" s="824"/>
      <c r="DE35" s="824"/>
      <c r="DF35" s="825"/>
      <c r="DG35" s="823"/>
      <c r="DH35" s="824"/>
      <c r="DI35" s="824"/>
      <c r="DJ35" s="824"/>
      <c r="DK35" s="825"/>
      <c r="DL35" s="823"/>
      <c r="DM35" s="824"/>
      <c r="DN35" s="824"/>
      <c r="DO35" s="824"/>
      <c r="DP35" s="825"/>
      <c r="DQ35" s="823"/>
      <c r="DR35" s="824"/>
      <c r="DS35" s="824"/>
      <c r="DT35" s="824"/>
      <c r="DU35" s="825"/>
      <c r="DV35" s="826"/>
      <c r="DW35" s="827"/>
      <c r="DX35" s="827"/>
      <c r="DY35" s="827"/>
      <c r="DZ35" s="828"/>
      <c r="EA35" s="246"/>
    </row>
    <row r="36" spans="1:131" s="247" customFormat="1" ht="26.25" customHeight="1" x14ac:dyDescent="0.15">
      <c r="A36" s="266">
        <v>9</v>
      </c>
      <c r="B36" s="797"/>
      <c r="C36" s="798"/>
      <c r="D36" s="798"/>
      <c r="E36" s="798"/>
      <c r="F36" s="798"/>
      <c r="G36" s="798"/>
      <c r="H36" s="798"/>
      <c r="I36" s="798"/>
      <c r="J36" s="798"/>
      <c r="K36" s="798"/>
      <c r="L36" s="798"/>
      <c r="M36" s="798"/>
      <c r="N36" s="798"/>
      <c r="O36" s="798"/>
      <c r="P36" s="799"/>
      <c r="Q36" s="800"/>
      <c r="R36" s="801"/>
      <c r="S36" s="801"/>
      <c r="T36" s="801"/>
      <c r="U36" s="801"/>
      <c r="V36" s="801"/>
      <c r="W36" s="801"/>
      <c r="X36" s="801"/>
      <c r="Y36" s="801"/>
      <c r="Z36" s="801"/>
      <c r="AA36" s="801"/>
      <c r="AB36" s="801"/>
      <c r="AC36" s="801"/>
      <c r="AD36" s="801"/>
      <c r="AE36" s="802"/>
      <c r="AF36" s="803"/>
      <c r="AG36" s="804"/>
      <c r="AH36" s="804"/>
      <c r="AI36" s="804"/>
      <c r="AJ36" s="805"/>
      <c r="AK36" s="872"/>
      <c r="AL36" s="873"/>
      <c r="AM36" s="873"/>
      <c r="AN36" s="873"/>
      <c r="AO36" s="873"/>
      <c r="AP36" s="873"/>
      <c r="AQ36" s="873"/>
      <c r="AR36" s="873"/>
      <c r="AS36" s="873"/>
      <c r="AT36" s="873"/>
      <c r="AU36" s="873"/>
      <c r="AV36" s="873"/>
      <c r="AW36" s="873"/>
      <c r="AX36" s="873"/>
      <c r="AY36" s="873"/>
      <c r="AZ36" s="874"/>
      <c r="BA36" s="874"/>
      <c r="BB36" s="874"/>
      <c r="BC36" s="874"/>
      <c r="BD36" s="874"/>
      <c r="BE36" s="870"/>
      <c r="BF36" s="870"/>
      <c r="BG36" s="870"/>
      <c r="BH36" s="870"/>
      <c r="BI36" s="871"/>
      <c r="BJ36" s="252"/>
      <c r="BK36" s="252"/>
      <c r="BL36" s="252"/>
      <c r="BM36" s="252"/>
      <c r="BN36" s="252"/>
      <c r="BO36" s="265"/>
      <c r="BP36" s="265"/>
      <c r="BQ36" s="262">
        <v>30</v>
      </c>
      <c r="BR36" s="263"/>
      <c r="BS36" s="810"/>
      <c r="BT36" s="811"/>
      <c r="BU36" s="811"/>
      <c r="BV36" s="811"/>
      <c r="BW36" s="811"/>
      <c r="BX36" s="811"/>
      <c r="BY36" s="811"/>
      <c r="BZ36" s="811"/>
      <c r="CA36" s="811"/>
      <c r="CB36" s="811"/>
      <c r="CC36" s="811"/>
      <c r="CD36" s="811"/>
      <c r="CE36" s="811"/>
      <c r="CF36" s="811"/>
      <c r="CG36" s="812"/>
      <c r="CH36" s="823"/>
      <c r="CI36" s="824"/>
      <c r="CJ36" s="824"/>
      <c r="CK36" s="824"/>
      <c r="CL36" s="825"/>
      <c r="CM36" s="823"/>
      <c r="CN36" s="824"/>
      <c r="CO36" s="824"/>
      <c r="CP36" s="824"/>
      <c r="CQ36" s="825"/>
      <c r="CR36" s="823"/>
      <c r="CS36" s="824"/>
      <c r="CT36" s="824"/>
      <c r="CU36" s="824"/>
      <c r="CV36" s="825"/>
      <c r="CW36" s="823"/>
      <c r="CX36" s="824"/>
      <c r="CY36" s="824"/>
      <c r="CZ36" s="824"/>
      <c r="DA36" s="825"/>
      <c r="DB36" s="823"/>
      <c r="DC36" s="824"/>
      <c r="DD36" s="824"/>
      <c r="DE36" s="824"/>
      <c r="DF36" s="825"/>
      <c r="DG36" s="823"/>
      <c r="DH36" s="824"/>
      <c r="DI36" s="824"/>
      <c r="DJ36" s="824"/>
      <c r="DK36" s="825"/>
      <c r="DL36" s="823"/>
      <c r="DM36" s="824"/>
      <c r="DN36" s="824"/>
      <c r="DO36" s="824"/>
      <c r="DP36" s="825"/>
      <c r="DQ36" s="823"/>
      <c r="DR36" s="824"/>
      <c r="DS36" s="824"/>
      <c r="DT36" s="824"/>
      <c r="DU36" s="825"/>
      <c r="DV36" s="826"/>
      <c r="DW36" s="827"/>
      <c r="DX36" s="827"/>
      <c r="DY36" s="827"/>
      <c r="DZ36" s="828"/>
      <c r="EA36" s="246"/>
    </row>
    <row r="37" spans="1:131" s="247" customFormat="1" ht="26.25" customHeight="1" x14ac:dyDescent="0.15">
      <c r="A37" s="266">
        <v>10</v>
      </c>
      <c r="B37" s="797"/>
      <c r="C37" s="798"/>
      <c r="D37" s="798"/>
      <c r="E37" s="798"/>
      <c r="F37" s="798"/>
      <c r="G37" s="798"/>
      <c r="H37" s="798"/>
      <c r="I37" s="798"/>
      <c r="J37" s="798"/>
      <c r="K37" s="798"/>
      <c r="L37" s="798"/>
      <c r="M37" s="798"/>
      <c r="N37" s="798"/>
      <c r="O37" s="798"/>
      <c r="P37" s="799"/>
      <c r="Q37" s="800"/>
      <c r="R37" s="801"/>
      <c r="S37" s="801"/>
      <c r="T37" s="801"/>
      <c r="U37" s="801"/>
      <c r="V37" s="801"/>
      <c r="W37" s="801"/>
      <c r="X37" s="801"/>
      <c r="Y37" s="801"/>
      <c r="Z37" s="801"/>
      <c r="AA37" s="801"/>
      <c r="AB37" s="801"/>
      <c r="AC37" s="801"/>
      <c r="AD37" s="801"/>
      <c r="AE37" s="802"/>
      <c r="AF37" s="803"/>
      <c r="AG37" s="804"/>
      <c r="AH37" s="804"/>
      <c r="AI37" s="804"/>
      <c r="AJ37" s="805"/>
      <c r="AK37" s="872"/>
      <c r="AL37" s="873"/>
      <c r="AM37" s="873"/>
      <c r="AN37" s="873"/>
      <c r="AO37" s="873"/>
      <c r="AP37" s="873"/>
      <c r="AQ37" s="873"/>
      <c r="AR37" s="873"/>
      <c r="AS37" s="873"/>
      <c r="AT37" s="873"/>
      <c r="AU37" s="873"/>
      <c r="AV37" s="873"/>
      <c r="AW37" s="873"/>
      <c r="AX37" s="873"/>
      <c r="AY37" s="873"/>
      <c r="AZ37" s="874"/>
      <c r="BA37" s="874"/>
      <c r="BB37" s="874"/>
      <c r="BC37" s="874"/>
      <c r="BD37" s="874"/>
      <c r="BE37" s="870"/>
      <c r="BF37" s="870"/>
      <c r="BG37" s="870"/>
      <c r="BH37" s="870"/>
      <c r="BI37" s="871"/>
      <c r="BJ37" s="252"/>
      <c r="BK37" s="252"/>
      <c r="BL37" s="252"/>
      <c r="BM37" s="252"/>
      <c r="BN37" s="252"/>
      <c r="BO37" s="265"/>
      <c r="BP37" s="265"/>
      <c r="BQ37" s="262">
        <v>31</v>
      </c>
      <c r="BR37" s="263"/>
      <c r="BS37" s="810"/>
      <c r="BT37" s="811"/>
      <c r="BU37" s="811"/>
      <c r="BV37" s="811"/>
      <c r="BW37" s="811"/>
      <c r="BX37" s="811"/>
      <c r="BY37" s="811"/>
      <c r="BZ37" s="811"/>
      <c r="CA37" s="811"/>
      <c r="CB37" s="811"/>
      <c r="CC37" s="811"/>
      <c r="CD37" s="811"/>
      <c r="CE37" s="811"/>
      <c r="CF37" s="811"/>
      <c r="CG37" s="812"/>
      <c r="CH37" s="823"/>
      <c r="CI37" s="824"/>
      <c r="CJ37" s="824"/>
      <c r="CK37" s="824"/>
      <c r="CL37" s="825"/>
      <c r="CM37" s="823"/>
      <c r="CN37" s="824"/>
      <c r="CO37" s="824"/>
      <c r="CP37" s="824"/>
      <c r="CQ37" s="825"/>
      <c r="CR37" s="823"/>
      <c r="CS37" s="824"/>
      <c r="CT37" s="824"/>
      <c r="CU37" s="824"/>
      <c r="CV37" s="825"/>
      <c r="CW37" s="823"/>
      <c r="CX37" s="824"/>
      <c r="CY37" s="824"/>
      <c r="CZ37" s="824"/>
      <c r="DA37" s="825"/>
      <c r="DB37" s="823"/>
      <c r="DC37" s="824"/>
      <c r="DD37" s="824"/>
      <c r="DE37" s="824"/>
      <c r="DF37" s="825"/>
      <c r="DG37" s="823"/>
      <c r="DH37" s="824"/>
      <c r="DI37" s="824"/>
      <c r="DJ37" s="824"/>
      <c r="DK37" s="825"/>
      <c r="DL37" s="823"/>
      <c r="DM37" s="824"/>
      <c r="DN37" s="824"/>
      <c r="DO37" s="824"/>
      <c r="DP37" s="825"/>
      <c r="DQ37" s="823"/>
      <c r="DR37" s="824"/>
      <c r="DS37" s="824"/>
      <c r="DT37" s="824"/>
      <c r="DU37" s="825"/>
      <c r="DV37" s="826"/>
      <c r="DW37" s="827"/>
      <c r="DX37" s="827"/>
      <c r="DY37" s="827"/>
      <c r="DZ37" s="828"/>
      <c r="EA37" s="246"/>
    </row>
    <row r="38" spans="1:131" s="247" customFormat="1" ht="26.25" customHeight="1" x14ac:dyDescent="0.15">
      <c r="A38" s="266">
        <v>11</v>
      </c>
      <c r="B38" s="797"/>
      <c r="C38" s="798"/>
      <c r="D38" s="798"/>
      <c r="E38" s="798"/>
      <c r="F38" s="798"/>
      <c r="G38" s="798"/>
      <c r="H38" s="798"/>
      <c r="I38" s="798"/>
      <c r="J38" s="798"/>
      <c r="K38" s="798"/>
      <c r="L38" s="798"/>
      <c r="M38" s="798"/>
      <c r="N38" s="798"/>
      <c r="O38" s="798"/>
      <c r="P38" s="799"/>
      <c r="Q38" s="800"/>
      <c r="R38" s="801"/>
      <c r="S38" s="801"/>
      <c r="T38" s="801"/>
      <c r="U38" s="801"/>
      <c r="V38" s="801"/>
      <c r="W38" s="801"/>
      <c r="X38" s="801"/>
      <c r="Y38" s="801"/>
      <c r="Z38" s="801"/>
      <c r="AA38" s="801"/>
      <c r="AB38" s="801"/>
      <c r="AC38" s="801"/>
      <c r="AD38" s="801"/>
      <c r="AE38" s="802"/>
      <c r="AF38" s="803"/>
      <c r="AG38" s="804"/>
      <c r="AH38" s="804"/>
      <c r="AI38" s="804"/>
      <c r="AJ38" s="805"/>
      <c r="AK38" s="872"/>
      <c r="AL38" s="873"/>
      <c r="AM38" s="873"/>
      <c r="AN38" s="873"/>
      <c r="AO38" s="873"/>
      <c r="AP38" s="873"/>
      <c r="AQ38" s="873"/>
      <c r="AR38" s="873"/>
      <c r="AS38" s="873"/>
      <c r="AT38" s="873"/>
      <c r="AU38" s="873"/>
      <c r="AV38" s="873"/>
      <c r="AW38" s="873"/>
      <c r="AX38" s="873"/>
      <c r="AY38" s="873"/>
      <c r="AZ38" s="874"/>
      <c r="BA38" s="874"/>
      <c r="BB38" s="874"/>
      <c r="BC38" s="874"/>
      <c r="BD38" s="874"/>
      <c r="BE38" s="870"/>
      <c r="BF38" s="870"/>
      <c r="BG38" s="870"/>
      <c r="BH38" s="870"/>
      <c r="BI38" s="871"/>
      <c r="BJ38" s="252"/>
      <c r="BK38" s="252"/>
      <c r="BL38" s="252"/>
      <c r="BM38" s="252"/>
      <c r="BN38" s="252"/>
      <c r="BO38" s="265"/>
      <c r="BP38" s="265"/>
      <c r="BQ38" s="262">
        <v>32</v>
      </c>
      <c r="BR38" s="263"/>
      <c r="BS38" s="810"/>
      <c r="BT38" s="811"/>
      <c r="BU38" s="811"/>
      <c r="BV38" s="811"/>
      <c r="BW38" s="811"/>
      <c r="BX38" s="811"/>
      <c r="BY38" s="811"/>
      <c r="BZ38" s="811"/>
      <c r="CA38" s="811"/>
      <c r="CB38" s="811"/>
      <c r="CC38" s="811"/>
      <c r="CD38" s="811"/>
      <c r="CE38" s="811"/>
      <c r="CF38" s="811"/>
      <c r="CG38" s="812"/>
      <c r="CH38" s="823"/>
      <c r="CI38" s="824"/>
      <c r="CJ38" s="824"/>
      <c r="CK38" s="824"/>
      <c r="CL38" s="825"/>
      <c r="CM38" s="823"/>
      <c r="CN38" s="824"/>
      <c r="CO38" s="824"/>
      <c r="CP38" s="824"/>
      <c r="CQ38" s="825"/>
      <c r="CR38" s="823"/>
      <c r="CS38" s="824"/>
      <c r="CT38" s="824"/>
      <c r="CU38" s="824"/>
      <c r="CV38" s="825"/>
      <c r="CW38" s="823"/>
      <c r="CX38" s="824"/>
      <c r="CY38" s="824"/>
      <c r="CZ38" s="824"/>
      <c r="DA38" s="825"/>
      <c r="DB38" s="823"/>
      <c r="DC38" s="824"/>
      <c r="DD38" s="824"/>
      <c r="DE38" s="824"/>
      <c r="DF38" s="825"/>
      <c r="DG38" s="823"/>
      <c r="DH38" s="824"/>
      <c r="DI38" s="824"/>
      <c r="DJ38" s="824"/>
      <c r="DK38" s="825"/>
      <c r="DL38" s="823"/>
      <c r="DM38" s="824"/>
      <c r="DN38" s="824"/>
      <c r="DO38" s="824"/>
      <c r="DP38" s="825"/>
      <c r="DQ38" s="823"/>
      <c r="DR38" s="824"/>
      <c r="DS38" s="824"/>
      <c r="DT38" s="824"/>
      <c r="DU38" s="825"/>
      <c r="DV38" s="826"/>
      <c r="DW38" s="827"/>
      <c r="DX38" s="827"/>
      <c r="DY38" s="827"/>
      <c r="DZ38" s="828"/>
      <c r="EA38" s="246"/>
    </row>
    <row r="39" spans="1:131" s="247" customFormat="1" ht="26.25" customHeight="1" x14ac:dyDescent="0.15">
      <c r="A39" s="266">
        <v>12</v>
      </c>
      <c r="B39" s="797"/>
      <c r="C39" s="798"/>
      <c r="D39" s="798"/>
      <c r="E39" s="798"/>
      <c r="F39" s="798"/>
      <c r="G39" s="798"/>
      <c r="H39" s="798"/>
      <c r="I39" s="798"/>
      <c r="J39" s="798"/>
      <c r="K39" s="798"/>
      <c r="L39" s="798"/>
      <c r="M39" s="798"/>
      <c r="N39" s="798"/>
      <c r="O39" s="798"/>
      <c r="P39" s="799"/>
      <c r="Q39" s="800"/>
      <c r="R39" s="801"/>
      <c r="S39" s="801"/>
      <c r="T39" s="801"/>
      <c r="U39" s="801"/>
      <c r="V39" s="801"/>
      <c r="W39" s="801"/>
      <c r="X39" s="801"/>
      <c r="Y39" s="801"/>
      <c r="Z39" s="801"/>
      <c r="AA39" s="801"/>
      <c r="AB39" s="801"/>
      <c r="AC39" s="801"/>
      <c r="AD39" s="801"/>
      <c r="AE39" s="802"/>
      <c r="AF39" s="803"/>
      <c r="AG39" s="804"/>
      <c r="AH39" s="804"/>
      <c r="AI39" s="804"/>
      <c r="AJ39" s="805"/>
      <c r="AK39" s="872"/>
      <c r="AL39" s="873"/>
      <c r="AM39" s="873"/>
      <c r="AN39" s="873"/>
      <c r="AO39" s="873"/>
      <c r="AP39" s="873"/>
      <c r="AQ39" s="873"/>
      <c r="AR39" s="873"/>
      <c r="AS39" s="873"/>
      <c r="AT39" s="873"/>
      <c r="AU39" s="873"/>
      <c r="AV39" s="873"/>
      <c r="AW39" s="873"/>
      <c r="AX39" s="873"/>
      <c r="AY39" s="873"/>
      <c r="AZ39" s="874"/>
      <c r="BA39" s="874"/>
      <c r="BB39" s="874"/>
      <c r="BC39" s="874"/>
      <c r="BD39" s="874"/>
      <c r="BE39" s="870"/>
      <c r="BF39" s="870"/>
      <c r="BG39" s="870"/>
      <c r="BH39" s="870"/>
      <c r="BI39" s="871"/>
      <c r="BJ39" s="252"/>
      <c r="BK39" s="252"/>
      <c r="BL39" s="252"/>
      <c r="BM39" s="252"/>
      <c r="BN39" s="252"/>
      <c r="BO39" s="265"/>
      <c r="BP39" s="265"/>
      <c r="BQ39" s="262">
        <v>33</v>
      </c>
      <c r="BR39" s="263"/>
      <c r="BS39" s="810"/>
      <c r="BT39" s="811"/>
      <c r="BU39" s="811"/>
      <c r="BV39" s="811"/>
      <c r="BW39" s="811"/>
      <c r="BX39" s="811"/>
      <c r="BY39" s="811"/>
      <c r="BZ39" s="811"/>
      <c r="CA39" s="811"/>
      <c r="CB39" s="811"/>
      <c r="CC39" s="811"/>
      <c r="CD39" s="811"/>
      <c r="CE39" s="811"/>
      <c r="CF39" s="811"/>
      <c r="CG39" s="812"/>
      <c r="CH39" s="823"/>
      <c r="CI39" s="824"/>
      <c r="CJ39" s="824"/>
      <c r="CK39" s="824"/>
      <c r="CL39" s="825"/>
      <c r="CM39" s="823"/>
      <c r="CN39" s="824"/>
      <c r="CO39" s="824"/>
      <c r="CP39" s="824"/>
      <c r="CQ39" s="825"/>
      <c r="CR39" s="823"/>
      <c r="CS39" s="824"/>
      <c r="CT39" s="824"/>
      <c r="CU39" s="824"/>
      <c r="CV39" s="825"/>
      <c r="CW39" s="823"/>
      <c r="CX39" s="824"/>
      <c r="CY39" s="824"/>
      <c r="CZ39" s="824"/>
      <c r="DA39" s="825"/>
      <c r="DB39" s="823"/>
      <c r="DC39" s="824"/>
      <c r="DD39" s="824"/>
      <c r="DE39" s="824"/>
      <c r="DF39" s="825"/>
      <c r="DG39" s="823"/>
      <c r="DH39" s="824"/>
      <c r="DI39" s="824"/>
      <c r="DJ39" s="824"/>
      <c r="DK39" s="825"/>
      <c r="DL39" s="823"/>
      <c r="DM39" s="824"/>
      <c r="DN39" s="824"/>
      <c r="DO39" s="824"/>
      <c r="DP39" s="825"/>
      <c r="DQ39" s="823"/>
      <c r="DR39" s="824"/>
      <c r="DS39" s="824"/>
      <c r="DT39" s="824"/>
      <c r="DU39" s="825"/>
      <c r="DV39" s="826"/>
      <c r="DW39" s="827"/>
      <c r="DX39" s="827"/>
      <c r="DY39" s="827"/>
      <c r="DZ39" s="828"/>
      <c r="EA39" s="246"/>
    </row>
    <row r="40" spans="1:131" s="247" customFormat="1" ht="26.25" customHeight="1" x14ac:dyDescent="0.15">
      <c r="A40" s="261">
        <v>13</v>
      </c>
      <c r="B40" s="797"/>
      <c r="C40" s="798"/>
      <c r="D40" s="798"/>
      <c r="E40" s="798"/>
      <c r="F40" s="798"/>
      <c r="G40" s="798"/>
      <c r="H40" s="798"/>
      <c r="I40" s="798"/>
      <c r="J40" s="798"/>
      <c r="K40" s="798"/>
      <c r="L40" s="798"/>
      <c r="M40" s="798"/>
      <c r="N40" s="798"/>
      <c r="O40" s="798"/>
      <c r="P40" s="799"/>
      <c r="Q40" s="800"/>
      <c r="R40" s="801"/>
      <c r="S40" s="801"/>
      <c r="T40" s="801"/>
      <c r="U40" s="801"/>
      <c r="V40" s="801"/>
      <c r="W40" s="801"/>
      <c r="X40" s="801"/>
      <c r="Y40" s="801"/>
      <c r="Z40" s="801"/>
      <c r="AA40" s="801"/>
      <c r="AB40" s="801"/>
      <c r="AC40" s="801"/>
      <c r="AD40" s="801"/>
      <c r="AE40" s="802"/>
      <c r="AF40" s="803"/>
      <c r="AG40" s="804"/>
      <c r="AH40" s="804"/>
      <c r="AI40" s="804"/>
      <c r="AJ40" s="805"/>
      <c r="AK40" s="872"/>
      <c r="AL40" s="873"/>
      <c r="AM40" s="873"/>
      <c r="AN40" s="873"/>
      <c r="AO40" s="873"/>
      <c r="AP40" s="873"/>
      <c r="AQ40" s="873"/>
      <c r="AR40" s="873"/>
      <c r="AS40" s="873"/>
      <c r="AT40" s="873"/>
      <c r="AU40" s="873"/>
      <c r="AV40" s="873"/>
      <c r="AW40" s="873"/>
      <c r="AX40" s="873"/>
      <c r="AY40" s="873"/>
      <c r="AZ40" s="874"/>
      <c r="BA40" s="874"/>
      <c r="BB40" s="874"/>
      <c r="BC40" s="874"/>
      <c r="BD40" s="874"/>
      <c r="BE40" s="870"/>
      <c r="BF40" s="870"/>
      <c r="BG40" s="870"/>
      <c r="BH40" s="870"/>
      <c r="BI40" s="871"/>
      <c r="BJ40" s="252"/>
      <c r="BK40" s="252"/>
      <c r="BL40" s="252"/>
      <c r="BM40" s="252"/>
      <c r="BN40" s="252"/>
      <c r="BO40" s="265"/>
      <c r="BP40" s="265"/>
      <c r="BQ40" s="262">
        <v>34</v>
      </c>
      <c r="BR40" s="263"/>
      <c r="BS40" s="810"/>
      <c r="BT40" s="811"/>
      <c r="BU40" s="811"/>
      <c r="BV40" s="811"/>
      <c r="BW40" s="811"/>
      <c r="BX40" s="811"/>
      <c r="BY40" s="811"/>
      <c r="BZ40" s="811"/>
      <c r="CA40" s="811"/>
      <c r="CB40" s="811"/>
      <c r="CC40" s="811"/>
      <c r="CD40" s="811"/>
      <c r="CE40" s="811"/>
      <c r="CF40" s="811"/>
      <c r="CG40" s="812"/>
      <c r="CH40" s="823"/>
      <c r="CI40" s="824"/>
      <c r="CJ40" s="824"/>
      <c r="CK40" s="824"/>
      <c r="CL40" s="825"/>
      <c r="CM40" s="823"/>
      <c r="CN40" s="824"/>
      <c r="CO40" s="824"/>
      <c r="CP40" s="824"/>
      <c r="CQ40" s="825"/>
      <c r="CR40" s="823"/>
      <c r="CS40" s="824"/>
      <c r="CT40" s="824"/>
      <c r="CU40" s="824"/>
      <c r="CV40" s="825"/>
      <c r="CW40" s="823"/>
      <c r="CX40" s="824"/>
      <c r="CY40" s="824"/>
      <c r="CZ40" s="824"/>
      <c r="DA40" s="825"/>
      <c r="DB40" s="823"/>
      <c r="DC40" s="824"/>
      <c r="DD40" s="824"/>
      <c r="DE40" s="824"/>
      <c r="DF40" s="825"/>
      <c r="DG40" s="823"/>
      <c r="DH40" s="824"/>
      <c r="DI40" s="824"/>
      <c r="DJ40" s="824"/>
      <c r="DK40" s="825"/>
      <c r="DL40" s="823"/>
      <c r="DM40" s="824"/>
      <c r="DN40" s="824"/>
      <c r="DO40" s="824"/>
      <c r="DP40" s="825"/>
      <c r="DQ40" s="823"/>
      <c r="DR40" s="824"/>
      <c r="DS40" s="824"/>
      <c r="DT40" s="824"/>
      <c r="DU40" s="825"/>
      <c r="DV40" s="826"/>
      <c r="DW40" s="827"/>
      <c r="DX40" s="827"/>
      <c r="DY40" s="827"/>
      <c r="DZ40" s="828"/>
      <c r="EA40" s="246"/>
    </row>
    <row r="41" spans="1:131" s="247" customFormat="1" ht="26.25" customHeight="1" x14ac:dyDescent="0.15">
      <c r="A41" s="261">
        <v>14</v>
      </c>
      <c r="B41" s="797"/>
      <c r="C41" s="798"/>
      <c r="D41" s="798"/>
      <c r="E41" s="798"/>
      <c r="F41" s="798"/>
      <c r="G41" s="798"/>
      <c r="H41" s="798"/>
      <c r="I41" s="798"/>
      <c r="J41" s="798"/>
      <c r="K41" s="798"/>
      <c r="L41" s="798"/>
      <c r="M41" s="798"/>
      <c r="N41" s="798"/>
      <c r="O41" s="798"/>
      <c r="P41" s="799"/>
      <c r="Q41" s="800"/>
      <c r="R41" s="801"/>
      <c r="S41" s="801"/>
      <c r="T41" s="801"/>
      <c r="U41" s="801"/>
      <c r="V41" s="801"/>
      <c r="W41" s="801"/>
      <c r="X41" s="801"/>
      <c r="Y41" s="801"/>
      <c r="Z41" s="801"/>
      <c r="AA41" s="801"/>
      <c r="AB41" s="801"/>
      <c r="AC41" s="801"/>
      <c r="AD41" s="801"/>
      <c r="AE41" s="802"/>
      <c r="AF41" s="803"/>
      <c r="AG41" s="804"/>
      <c r="AH41" s="804"/>
      <c r="AI41" s="804"/>
      <c r="AJ41" s="805"/>
      <c r="AK41" s="872"/>
      <c r="AL41" s="873"/>
      <c r="AM41" s="873"/>
      <c r="AN41" s="873"/>
      <c r="AO41" s="873"/>
      <c r="AP41" s="873"/>
      <c r="AQ41" s="873"/>
      <c r="AR41" s="873"/>
      <c r="AS41" s="873"/>
      <c r="AT41" s="873"/>
      <c r="AU41" s="873"/>
      <c r="AV41" s="873"/>
      <c r="AW41" s="873"/>
      <c r="AX41" s="873"/>
      <c r="AY41" s="873"/>
      <c r="AZ41" s="874"/>
      <c r="BA41" s="874"/>
      <c r="BB41" s="874"/>
      <c r="BC41" s="874"/>
      <c r="BD41" s="874"/>
      <c r="BE41" s="870"/>
      <c r="BF41" s="870"/>
      <c r="BG41" s="870"/>
      <c r="BH41" s="870"/>
      <c r="BI41" s="871"/>
      <c r="BJ41" s="252"/>
      <c r="BK41" s="252"/>
      <c r="BL41" s="252"/>
      <c r="BM41" s="252"/>
      <c r="BN41" s="252"/>
      <c r="BO41" s="265"/>
      <c r="BP41" s="265"/>
      <c r="BQ41" s="262">
        <v>35</v>
      </c>
      <c r="BR41" s="263"/>
      <c r="BS41" s="810"/>
      <c r="BT41" s="811"/>
      <c r="BU41" s="811"/>
      <c r="BV41" s="811"/>
      <c r="BW41" s="811"/>
      <c r="BX41" s="811"/>
      <c r="BY41" s="811"/>
      <c r="BZ41" s="811"/>
      <c r="CA41" s="811"/>
      <c r="CB41" s="811"/>
      <c r="CC41" s="811"/>
      <c r="CD41" s="811"/>
      <c r="CE41" s="811"/>
      <c r="CF41" s="811"/>
      <c r="CG41" s="812"/>
      <c r="CH41" s="823"/>
      <c r="CI41" s="824"/>
      <c r="CJ41" s="824"/>
      <c r="CK41" s="824"/>
      <c r="CL41" s="825"/>
      <c r="CM41" s="823"/>
      <c r="CN41" s="824"/>
      <c r="CO41" s="824"/>
      <c r="CP41" s="824"/>
      <c r="CQ41" s="825"/>
      <c r="CR41" s="823"/>
      <c r="CS41" s="824"/>
      <c r="CT41" s="824"/>
      <c r="CU41" s="824"/>
      <c r="CV41" s="825"/>
      <c r="CW41" s="823"/>
      <c r="CX41" s="824"/>
      <c r="CY41" s="824"/>
      <c r="CZ41" s="824"/>
      <c r="DA41" s="825"/>
      <c r="DB41" s="823"/>
      <c r="DC41" s="824"/>
      <c r="DD41" s="824"/>
      <c r="DE41" s="824"/>
      <c r="DF41" s="825"/>
      <c r="DG41" s="823"/>
      <c r="DH41" s="824"/>
      <c r="DI41" s="824"/>
      <c r="DJ41" s="824"/>
      <c r="DK41" s="825"/>
      <c r="DL41" s="823"/>
      <c r="DM41" s="824"/>
      <c r="DN41" s="824"/>
      <c r="DO41" s="824"/>
      <c r="DP41" s="825"/>
      <c r="DQ41" s="823"/>
      <c r="DR41" s="824"/>
      <c r="DS41" s="824"/>
      <c r="DT41" s="824"/>
      <c r="DU41" s="825"/>
      <c r="DV41" s="826"/>
      <c r="DW41" s="827"/>
      <c r="DX41" s="827"/>
      <c r="DY41" s="827"/>
      <c r="DZ41" s="828"/>
      <c r="EA41" s="246"/>
    </row>
    <row r="42" spans="1:131" s="247" customFormat="1" ht="26.25" customHeight="1" x14ac:dyDescent="0.15">
      <c r="A42" s="261">
        <v>15</v>
      </c>
      <c r="B42" s="797"/>
      <c r="C42" s="798"/>
      <c r="D42" s="798"/>
      <c r="E42" s="798"/>
      <c r="F42" s="798"/>
      <c r="G42" s="798"/>
      <c r="H42" s="798"/>
      <c r="I42" s="798"/>
      <c r="J42" s="798"/>
      <c r="K42" s="798"/>
      <c r="L42" s="798"/>
      <c r="M42" s="798"/>
      <c r="N42" s="798"/>
      <c r="O42" s="798"/>
      <c r="P42" s="799"/>
      <c r="Q42" s="800"/>
      <c r="R42" s="801"/>
      <c r="S42" s="801"/>
      <c r="T42" s="801"/>
      <c r="U42" s="801"/>
      <c r="V42" s="801"/>
      <c r="W42" s="801"/>
      <c r="X42" s="801"/>
      <c r="Y42" s="801"/>
      <c r="Z42" s="801"/>
      <c r="AA42" s="801"/>
      <c r="AB42" s="801"/>
      <c r="AC42" s="801"/>
      <c r="AD42" s="801"/>
      <c r="AE42" s="802"/>
      <c r="AF42" s="803"/>
      <c r="AG42" s="804"/>
      <c r="AH42" s="804"/>
      <c r="AI42" s="804"/>
      <c r="AJ42" s="805"/>
      <c r="AK42" s="872"/>
      <c r="AL42" s="873"/>
      <c r="AM42" s="873"/>
      <c r="AN42" s="873"/>
      <c r="AO42" s="873"/>
      <c r="AP42" s="873"/>
      <c r="AQ42" s="873"/>
      <c r="AR42" s="873"/>
      <c r="AS42" s="873"/>
      <c r="AT42" s="873"/>
      <c r="AU42" s="873"/>
      <c r="AV42" s="873"/>
      <c r="AW42" s="873"/>
      <c r="AX42" s="873"/>
      <c r="AY42" s="873"/>
      <c r="AZ42" s="874"/>
      <c r="BA42" s="874"/>
      <c r="BB42" s="874"/>
      <c r="BC42" s="874"/>
      <c r="BD42" s="874"/>
      <c r="BE42" s="870"/>
      <c r="BF42" s="870"/>
      <c r="BG42" s="870"/>
      <c r="BH42" s="870"/>
      <c r="BI42" s="871"/>
      <c r="BJ42" s="252"/>
      <c r="BK42" s="252"/>
      <c r="BL42" s="252"/>
      <c r="BM42" s="252"/>
      <c r="BN42" s="252"/>
      <c r="BO42" s="265"/>
      <c r="BP42" s="265"/>
      <c r="BQ42" s="262">
        <v>36</v>
      </c>
      <c r="BR42" s="263"/>
      <c r="BS42" s="810"/>
      <c r="BT42" s="811"/>
      <c r="BU42" s="811"/>
      <c r="BV42" s="811"/>
      <c r="BW42" s="811"/>
      <c r="BX42" s="811"/>
      <c r="BY42" s="811"/>
      <c r="BZ42" s="811"/>
      <c r="CA42" s="811"/>
      <c r="CB42" s="811"/>
      <c r="CC42" s="811"/>
      <c r="CD42" s="811"/>
      <c r="CE42" s="811"/>
      <c r="CF42" s="811"/>
      <c r="CG42" s="812"/>
      <c r="CH42" s="823"/>
      <c r="CI42" s="824"/>
      <c r="CJ42" s="824"/>
      <c r="CK42" s="824"/>
      <c r="CL42" s="825"/>
      <c r="CM42" s="823"/>
      <c r="CN42" s="824"/>
      <c r="CO42" s="824"/>
      <c r="CP42" s="824"/>
      <c r="CQ42" s="825"/>
      <c r="CR42" s="823"/>
      <c r="CS42" s="824"/>
      <c r="CT42" s="824"/>
      <c r="CU42" s="824"/>
      <c r="CV42" s="825"/>
      <c r="CW42" s="823"/>
      <c r="CX42" s="824"/>
      <c r="CY42" s="824"/>
      <c r="CZ42" s="824"/>
      <c r="DA42" s="825"/>
      <c r="DB42" s="823"/>
      <c r="DC42" s="824"/>
      <c r="DD42" s="824"/>
      <c r="DE42" s="824"/>
      <c r="DF42" s="825"/>
      <c r="DG42" s="823"/>
      <c r="DH42" s="824"/>
      <c r="DI42" s="824"/>
      <c r="DJ42" s="824"/>
      <c r="DK42" s="825"/>
      <c r="DL42" s="823"/>
      <c r="DM42" s="824"/>
      <c r="DN42" s="824"/>
      <c r="DO42" s="824"/>
      <c r="DP42" s="825"/>
      <c r="DQ42" s="823"/>
      <c r="DR42" s="824"/>
      <c r="DS42" s="824"/>
      <c r="DT42" s="824"/>
      <c r="DU42" s="825"/>
      <c r="DV42" s="826"/>
      <c r="DW42" s="827"/>
      <c r="DX42" s="827"/>
      <c r="DY42" s="827"/>
      <c r="DZ42" s="828"/>
      <c r="EA42" s="246"/>
    </row>
    <row r="43" spans="1:131" s="247" customFormat="1" ht="26.25" customHeight="1" x14ac:dyDescent="0.15">
      <c r="A43" s="261">
        <v>16</v>
      </c>
      <c r="B43" s="797"/>
      <c r="C43" s="798"/>
      <c r="D43" s="798"/>
      <c r="E43" s="798"/>
      <c r="F43" s="798"/>
      <c r="G43" s="798"/>
      <c r="H43" s="798"/>
      <c r="I43" s="798"/>
      <c r="J43" s="798"/>
      <c r="K43" s="798"/>
      <c r="L43" s="798"/>
      <c r="M43" s="798"/>
      <c r="N43" s="798"/>
      <c r="O43" s="798"/>
      <c r="P43" s="799"/>
      <c r="Q43" s="800"/>
      <c r="R43" s="801"/>
      <c r="S43" s="801"/>
      <c r="T43" s="801"/>
      <c r="U43" s="801"/>
      <c r="V43" s="801"/>
      <c r="W43" s="801"/>
      <c r="X43" s="801"/>
      <c r="Y43" s="801"/>
      <c r="Z43" s="801"/>
      <c r="AA43" s="801"/>
      <c r="AB43" s="801"/>
      <c r="AC43" s="801"/>
      <c r="AD43" s="801"/>
      <c r="AE43" s="802"/>
      <c r="AF43" s="803"/>
      <c r="AG43" s="804"/>
      <c r="AH43" s="804"/>
      <c r="AI43" s="804"/>
      <c r="AJ43" s="805"/>
      <c r="AK43" s="872"/>
      <c r="AL43" s="873"/>
      <c r="AM43" s="873"/>
      <c r="AN43" s="873"/>
      <c r="AO43" s="873"/>
      <c r="AP43" s="873"/>
      <c r="AQ43" s="873"/>
      <c r="AR43" s="873"/>
      <c r="AS43" s="873"/>
      <c r="AT43" s="873"/>
      <c r="AU43" s="873"/>
      <c r="AV43" s="873"/>
      <c r="AW43" s="873"/>
      <c r="AX43" s="873"/>
      <c r="AY43" s="873"/>
      <c r="AZ43" s="874"/>
      <c r="BA43" s="874"/>
      <c r="BB43" s="874"/>
      <c r="BC43" s="874"/>
      <c r="BD43" s="874"/>
      <c r="BE43" s="870"/>
      <c r="BF43" s="870"/>
      <c r="BG43" s="870"/>
      <c r="BH43" s="870"/>
      <c r="BI43" s="871"/>
      <c r="BJ43" s="252"/>
      <c r="BK43" s="252"/>
      <c r="BL43" s="252"/>
      <c r="BM43" s="252"/>
      <c r="BN43" s="252"/>
      <c r="BO43" s="265"/>
      <c r="BP43" s="265"/>
      <c r="BQ43" s="262">
        <v>37</v>
      </c>
      <c r="BR43" s="263"/>
      <c r="BS43" s="810"/>
      <c r="BT43" s="811"/>
      <c r="BU43" s="811"/>
      <c r="BV43" s="811"/>
      <c r="BW43" s="811"/>
      <c r="BX43" s="811"/>
      <c r="BY43" s="811"/>
      <c r="BZ43" s="811"/>
      <c r="CA43" s="811"/>
      <c r="CB43" s="811"/>
      <c r="CC43" s="811"/>
      <c r="CD43" s="811"/>
      <c r="CE43" s="811"/>
      <c r="CF43" s="811"/>
      <c r="CG43" s="812"/>
      <c r="CH43" s="823"/>
      <c r="CI43" s="824"/>
      <c r="CJ43" s="824"/>
      <c r="CK43" s="824"/>
      <c r="CL43" s="825"/>
      <c r="CM43" s="823"/>
      <c r="CN43" s="824"/>
      <c r="CO43" s="824"/>
      <c r="CP43" s="824"/>
      <c r="CQ43" s="825"/>
      <c r="CR43" s="823"/>
      <c r="CS43" s="824"/>
      <c r="CT43" s="824"/>
      <c r="CU43" s="824"/>
      <c r="CV43" s="825"/>
      <c r="CW43" s="823"/>
      <c r="CX43" s="824"/>
      <c r="CY43" s="824"/>
      <c r="CZ43" s="824"/>
      <c r="DA43" s="825"/>
      <c r="DB43" s="823"/>
      <c r="DC43" s="824"/>
      <c r="DD43" s="824"/>
      <c r="DE43" s="824"/>
      <c r="DF43" s="825"/>
      <c r="DG43" s="823"/>
      <c r="DH43" s="824"/>
      <c r="DI43" s="824"/>
      <c r="DJ43" s="824"/>
      <c r="DK43" s="825"/>
      <c r="DL43" s="823"/>
      <c r="DM43" s="824"/>
      <c r="DN43" s="824"/>
      <c r="DO43" s="824"/>
      <c r="DP43" s="825"/>
      <c r="DQ43" s="823"/>
      <c r="DR43" s="824"/>
      <c r="DS43" s="824"/>
      <c r="DT43" s="824"/>
      <c r="DU43" s="825"/>
      <c r="DV43" s="826"/>
      <c r="DW43" s="827"/>
      <c r="DX43" s="827"/>
      <c r="DY43" s="827"/>
      <c r="DZ43" s="828"/>
      <c r="EA43" s="246"/>
    </row>
    <row r="44" spans="1:131" s="247" customFormat="1" ht="26.25" customHeight="1" x14ac:dyDescent="0.15">
      <c r="A44" s="261">
        <v>17</v>
      </c>
      <c r="B44" s="797"/>
      <c r="C44" s="798"/>
      <c r="D44" s="798"/>
      <c r="E44" s="798"/>
      <c r="F44" s="798"/>
      <c r="G44" s="798"/>
      <c r="H44" s="798"/>
      <c r="I44" s="798"/>
      <c r="J44" s="798"/>
      <c r="K44" s="798"/>
      <c r="L44" s="798"/>
      <c r="M44" s="798"/>
      <c r="N44" s="798"/>
      <c r="O44" s="798"/>
      <c r="P44" s="799"/>
      <c r="Q44" s="800"/>
      <c r="R44" s="801"/>
      <c r="S44" s="801"/>
      <c r="T44" s="801"/>
      <c r="U44" s="801"/>
      <c r="V44" s="801"/>
      <c r="W44" s="801"/>
      <c r="X44" s="801"/>
      <c r="Y44" s="801"/>
      <c r="Z44" s="801"/>
      <c r="AA44" s="801"/>
      <c r="AB44" s="801"/>
      <c r="AC44" s="801"/>
      <c r="AD44" s="801"/>
      <c r="AE44" s="802"/>
      <c r="AF44" s="803"/>
      <c r="AG44" s="804"/>
      <c r="AH44" s="804"/>
      <c r="AI44" s="804"/>
      <c r="AJ44" s="805"/>
      <c r="AK44" s="872"/>
      <c r="AL44" s="873"/>
      <c r="AM44" s="873"/>
      <c r="AN44" s="873"/>
      <c r="AO44" s="873"/>
      <c r="AP44" s="873"/>
      <c r="AQ44" s="873"/>
      <c r="AR44" s="873"/>
      <c r="AS44" s="873"/>
      <c r="AT44" s="873"/>
      <c r="AU44" s="873"/>
      <c r="AV44" s="873"/>
      <c r="AW44" s="873"/>
      <c r="AX44" s="873"/>
      <c r="AY44" s="873"/>
      <c r="AZ44" s="874"/>
      <c r="BA44" s="874"/>
      <c r="BB44" s="874"/>
      <c r="BC44" s="874"/>
      <c r="BD44" s="874"/>
      <c r="BE44" s="870"/>
      <c r="BF44" s="870"/>
      <c r="BG44" s="870"/>
      <c r="BH44" s="870"/>
      <c r="BI44" s="871"/>
      <c r="BJ44" s="252"/>
      <c r="BK44" s="252"/>
      <c r="BL44" s="252"/>
      <c r="BM44" s="252"/>
      <c r="BN44" s="252"/>
      <c r="BO44" s="265"/>
      <c r="BP44" s="265"/>
      <c r="BQ44" s="262">
        <v>38</v>
      </c>
      <c r="BR44" s="263"/>
      <c r="BS44" s="810"/>
      <c r="BT44" s="811"/>
      <c r="BU44" s="811"/>
      <c r="BV44" s="811"/>
      <c r="BW44" s="811"/>
      <c r="BX44" s="811"/>
      <c r="BY44" s="811"/>
      <c r="BZ44" s="811"/>
      <c r="CA44" s="811"/>
      <c r="CB44" s="811"/>
      <c r="CC44" s="811"/>
      <c r="CD44" s="811"/>
      <c r="CE44" s="811"/>
      <c r="CF44" s="811"/>
      <c r="CG44" s="812"/>
      <c r="CH44" s="823"/>
      <c r="CI44" s="824"/>
      <c r="CJ44" s="824"/>
      <c r="CK44" s="824"/>
      <c r="CL44" s="825"/>
      <c r="CM44" s="823"/>
      <c r="CN44" s="824"/>
      <c r="CO44" s="824"/>
      <c r="CP44" s="824"/>
      <c r="CQ44" s="825"/>
      <c r="CR44" s="823"/>
      <c r="CS44" s="824"/>
      <c r="CT44" s="824"/>
      <c r="CU44" s="824"/>
      <c r="CV44" s="825"/>
      <c r="CW44" s="823"/>
      <c r="CX44" s="824"/>
      <c r="CY44" s="824"/>
      <c r="CZ44" s="824"/>
      <c r="DA44" s="825"/>
      <c r="DB44" s="823"/>
      <c r="DC44" s="824"/>
      <c r="DD44" s="824"/>
      <c r="DE44" s="824"/>
      <c r="DF44" s="825"/>
      <c r="DG44" s="823"/>
      <c r="DH44" s="824"/>
      <c r="DI44" s="824"/>
      <c r="DJ44" s="824"/>
      <c r="DK44" s="825"/>
      <c r="DL44" s="823"/>
      <c r="DM44" s="824"/>
      <c r="DN44" s="824"/>
      <c r="DO44" s="824"/>
      <c r="DP44" s="825"/>
      <c r="DQ44" s="823"/>
      <c r="DR44" s="824"/>
      <c r="DS44" s="824"/>
      <c r="DT44" s="824"/>
      <c r="DU44" s="825"/>
      <c r="DV44" s="826"/>
      <c r="DW44" s="827"/>
      <c r="DX44" s="827"/>
      <c r="DY44" s="827"/>
      <c r="DZ44" s="828"/>
      <c r="EA44" s="246"/>
    </row>
    <row r="45" spans="1:131" s="247" customFormat="1" ht="26.25" customHeight="1" x14ac:dyDescent="0.15">
      <c r="A45" s="261">
        <v>18</v>
      </c>
      <c r="B45" s="797"/>
      <c r="C45" s="798"/>
      <c r="D45" s="798"/>
      <c r="E45" s="798"/>
      <c r="F45" s="798"/>
      <c r="G45" s="798"/>
      <c r="H45" s="798"/>
      <c r="I45" s="798"/>
      <c r="J45" s="798"/>
      <c r="K45" s="798"/>
      <c r="L45" s="798"/>
      <c r="M45" s="798"/>
      <c r="N45" s="798"/>
      <c r="O45" s="798"/>
      <c r="P45" s="799"/>
      <c r="Q45" s="800"/>
      <c r="R45" s="801"/>
      <c r="S45" s="801"/>
      <c r="T45" s="801"/>
      <c r="U45" s="801"/>
      <c r="V45" s="801"/>
      <c r="W45" s="801"/>
      <c r="X45" s="801"/>
      <c r="Y45" s="801"/>
      <c r="Z45" s="801"/>
      <c r="AA45" s="801"/>
      <c r="AB45" s="801"/>
      <c r="AC45" s="801"/>
      <c r="AD45" s="801"/>
      <c r="AE45" s="802"/>
      <c r="AF45" s="803"/>
      <c r="AG45" s="804"/>
      <c r="AH45" s="804"/>
      <c r="AI45" s="804"/>
      <c r="AJ45" s="805"/>
      <c r="AK45" s="872"/>
      <c r="AL45" s="873"/>
      <c r="AM45" s="873"/>
      <c r="AN45" s="873"/>
      <c r="AO45" s="873"/>
      <c r="AP45" s="873"/>
      <c r="AQ45" s="873"/>
      <c r="AR45" s="873"/>
      <c r="AS45" s="873"/>
      <c r="AT45" s="873"/>
      <c r="AU45" s="873"/>
      <c r="AV45" s="873"/>
      <c r="AW45" s="873"/>
      <c r="AX45" s="873"/>
      <c r="AY45" s="873"/>
      <c r="AZ45" s="874"/>
      <c r="BA45" s="874"/>
      <c r="BB45" s="874"/>
      <c r="BC45" s="874"/>
      <c r="BD45" s="874"/>
      <c r="BE45" s="870"/>
      <c r="BF45" s="870"/>
      <c r="BG45" s="870"/>
      <c r="BH45" s="870"/>
      <c r="BI45" s="871"/>
      <c r="BJ45" s="252"/>
      <c r="BK45" s="252"/>
      <c r="BL45" s="252"/>
      <c r="BM45" s="252"/>
      <c r="BN45" s="252"/>
      <c r="BO45" s="265"/>
      <c r="BP45" s="265"/>
      <c r="BQ45" s="262">
        <v>39</v>
      </c>
      <c r="BR45" s="263"/>
      <c r="BS45" s="810"/>
      <c r="BT45" s="811"/>
      <c r="BU45" s="811"/>
      <c r="BV45" s="811"/>
      <c r="BW45" s="811"/>
      <c r="BX45" s="811"/>
      <c r="BY45" s="811"/>
      <c r="BZ45" s="811"/>
      <c r="CA45" s="811"/>
      <c r="CB45" s="811"/>
      <c r="CC45" s="811"/>
      <c r="CD45" s="811"/>
      <c r="CE45" s="811"/>
      <c r="CF45" s="811"/>
      <c r="CG45" s="812"/>
      <c r="CH45" s="823"/>
      <c r="CI45" s="824"/>
      <c r="CJ45" s="824"/>
      <c r="CK45" s="824"/>
      <c r="CL45" s="825"/>
      <c r="CM45" s="823"/>
      <c r="CN45" s="824"/>
      <c r="CO45" s="824"/>
      <c r="CP45" s="824"/>
      <c r="CQ45" s="825"/>
      <c r="CR45" s="823"/>
      <c r="CS45" s="824"/>
      <c r="CT45" s="824"/>
      <c r="CU45" s="824"/>
      <c r="CV45" s="825"/>
      <c r="CW45" s="823"/>
      <c r="CX45" s="824"/>
      <c r="CY45" s="824"/>
      <c r="CZ45" s="824"/>
      <c r="DA45" s="825"/>
      <c r="DB45" s="823"/>
      <c r="DC45" s="824"/>
      <c r="DD45" s="824"/>
      <c r="DE45" s="824"/>
      <c r="DF45" s="825"/>
      <c r="DG45" s="823"/>
      <c r="DH45" s="824"/>
      <c r="DI45" s="824"/>
      <c r="DJ45" s="824"/>
      <c r="DK45" s="825"/>
      <c r="DL45" s="823"/>
      <c r="DM45" s="824"/>
      <c r="DN45" s="824"/>
      <c r="DO45" s="824"/>
      <c r="DP45" s="825"/>
      <c r="DQ45" s="823"/>
      <c r="DR45" s="824"/>
      <c r="DS45" s="824"/>
      <c r="DT45" s="824"/>
      <c r="DU45" s="825"/>
      <c r="DV45" s="826"/>
      <c r="DW45" s="827"/>
      <c r="DX45" s="827"/>
      <c r="DY45" s="827"/>
      <c r="DZ45" s="828"/>
      <c r="EA45" s="246"/>
    </row>
    <row r="46" spans="1:131" s="247" customFormat="1" ht="26.25" customHeight="1" x14ac:dyDescent="0.15">
      <c r="A46" s="261">
        <v>19</v>
      </c>
      <c r="B46" s="797"/>
      <c r="C46" s="798"/>
      <c r="D46" s="798"/>
      <c r="E46" s="798"/>
      <c r="F46" s="798"/>
      <c r="G46" s="798"/>
      <c r="H46" s="798"/>
      <c r="I46" s="798"/>
      <c r="J46" s="798"/>
      <c r="K46" s="798"/>
      <c r="L46" s="798"/>
      <c r="M46" s="798"/>
      <c r="N46" s="798"/>
      <c r="O46" s="798"/>
      <c r="P46" s="799"/>
      <c r="Q46" s="800"/>
      <c r="R46" s="801"/>
      <c r="S46" s="801"/>
      <c r="T46" s="801"/>
      <c r="U46" s="801"/>
      <c r="V46" s="801"/>
      <c r="W46" s="801"/>
      <c r="X46" s="801"/>
      <c r="Y46" s="801"/>
      <c r="Z46" s="801"/>
      <c r="AA46" s="801"/>
      <c r="AB46" s="801"/>
      <c r="AC46" s="801"/>
      <c r="AD46" s="801"/>
      <c r="AE46" s="802"/>
      <c r="AF46" s="803"/>
      <c r="AG46" s="804"/>
      <c r="AH46" s="804"/>
      <c r="AI46" s="804"/>
      <c r="AJ46" s="805"/>
      <c r="AK46" s="872"/>
      <c r="AL46" s="873"/>
      <c r="AM46" s="873"/>
      <c r="AN46" s="873"/>
      <c r="AO46" s="873"/>
      <c r="AP46" s="873"/>
      <c r="AQ46" s="873"/>
      <c r="AR46" s="873"/>
      <c r="AS46" s="873"/>
      <c r="AT46" s="873"/>
      <c r="AU46" s="873"/>
      <c r="AV46" s="873"/>
      <c r="AW46" s="873"/>
      <c r="AX46" s="873"/>
      <c r="AY46" s="873"/>
      <c r="AZ46" s="874"/>
      <c r="BA46" s="874"/>
      <c r="BB46" s="874"/>
      <c r="BC46" s="874"/>
      <c r="BD46" s="874"/>
      <c r="BE46" s="870"/>
      <c r="BF46" s="870"/>
      <c r="BG46" s="870"/>
      <c r="BH46" s="870"/>
      <c r="BI46" s="871"/>
      <c r="BJ46" s="252"/>
      <c r="BK46" s="252"/>
      <c r="BL46" s="252"/>
      <c r="BM46" s="252"/>
      <c r="BN46" s="252"/>
      <c r="BO46" s="265"/>
      <c r="BP46" s="265"/>
      <c r="BQ46" s="262">
        <v>40</v>
      </c>
      <c r="BR46" s="263"/>
      <c r="BS46" s="810"/>
      <c r="BT46" s="811"/>
      <c r="BU46" s="811"/>
      <c r="BV46" s="811"/>
      <c r="BW46" s="811"/>
      <c r="BX46" s="811"/>
      <c r="BY46" s="811"/>
      <c r="BZ46" s="811"/>
      <c r="CA46" s="811"/>
      <c r="CB46" s="811"/>
      <c r="CC46" s="811"/>
      <c r="CD46" s="811"/>
      <c r="CE46" s="811"/>
      <c r="CF46" s="811"/>
      <c r="CG46" s="812"/>
      <c r="CH46" s="823"/>
      <c r="CI46" s="824"/>
      <c r="CJ46" s="824"/>
      <c r="CK46" s="824"/>
      <c r="CL46" s="825"/>
      <c r="CM46" s="823"/>
      <c r="CN46" s="824"/>
      <c r="CO46" s="824"/>
      <c r="CP46" s="824"/>
      <c r="CQ46" s="825"/>
      <c r="CR46" s="823"/>
      <c r="CS46" s="824"/>
      <c r="CT46" s="824"/>
      <c r="CU46" s="824"/>
      <c r="CV46" s="825"/>
      <c r="CW46" s="823"/>
      <c r="CX46" s="824"/>
      <c r="CY46" s="824"/>
      <c r="CZ46" s="824"/>
      <c r="DA46" s="825"/>
      <c r="DB46" s="823"/>
      <c r="DC46" s="824"/>
      <c r="DD46" s="824"/>
      <c r="DE46" s="824"/>
      <c r="DF46" s="825"/>
      <c r="DG46" s="823"/>
      <c r="DH46" s="824"/>
      <c r="DI46" s="824"/>
      <c r="DJ46" s="824"/>
      <c r="DK46" s="825"/>
      <c r="DL46" s="823"/>
      <c r="DM46" s="824"/>
      <c r="DN46" s="824"/>
      <c r="DO46" s="824"/>
      <c r="DP46" s="825"/>
      <c r="DQ46" s="823"/>
      <c r="DR46" s="824"/>
      <c r="DS46" s="824"/>
      <c r="DT46" s="824"/>
      <c r="DU46" s="825"/>
      <c r="DV46" s="826"/>
      <c r="DW46" s="827"/>
      <c r="DX46" s="827"/>
      <c r="DY46" s="827"/>
      <c r="DZ46" s="828"/>
      <c r="EA46" s="246"/>
    </row>
    <row r="47" spans="1:131" s="247" customFormat="1" ht="26.25" customHeight="1" x14ac:dyDescent="0.15">
      <c r="A47" s="261">
        <v>20</v>
      </c>
      <c r="B47" s="797"/>
      <c r="C47" s="798"/>
      <c r="D47" s="798"/>
      <c r="E47" s="798"/>
      <c r="F47" s="798"/>
      <c r="G47" s="798"/>
      <c r="H47" s="798"/>
      <c r="I47" s="798"/>
      <c r="J47" s="798"/>
      <c r="K47" s="798"/>
      <c r="L47" s="798"/>
      <c r="M47" s="798"/>
      <c r="N47" s="798"/>
      <c r="O47" s="798"/>
      <c r="P47" s="799"/>
      <c r="Q47" s="800"/>
      <c r="R47" s="801"/>
      <c r="S47" s="801"/>
      <c r="T47" s="801"/>
      <c r="U47" s="801"/>
      <c r="V47" s="801"/>
      <c r="W47" s="801"/>
      <c r="X47" s="801"/>
      <c r="Y47" s="801"/>
      <c r="Z47" s="801"/>
      <c r="AA47" s="801"/>
      <c r="AB47" s="801"/>
      <c r="AC47" s="801"/>
      <c r="AD47" s="801"/>
      <c r="AE47" s="802"/>
      <c r="AF47" s="803"/>
      <c r="AG47" s="804"/>
      <c r="AH47" s="804"/>
      <c r="AI47" s="804"/>
      <c r="AJ47" s="805"/>
      <c r="AK47" s="872"/>
      <c r="AL47" s="873"/>
      <c r="AM47" s="873"/>
      <c r="AN47" s="873"/>
      <c r="AO47" s="873"/>
      <c r="AP47" s="873"/>
      <c r="AQ47" s="873"/>
      <c r="AR47" s="873"/>
      <c r="AS47" s="873"/>
      <c r="AT47" s="873"/>
      <c r="AU47" s="873"/>
      <c r="AV47" s="873"/>
      <c r="AW47" s="873"/>
      <c r="AX47" s="873"/>
      <c r="AY47" s="873"/>
      <c r="AZ47" s="874"/>
      <c r="BA47" s="874"/>
      <c r="BB47" s="874"/>
      <c r="BC47" s="874"/>
      <c r="BD47" s="874"/>
      <c r="BE47" s="870"/>
      <c r="BF47" s="870"/>
      <c r="BG47" s="870"/>
      <c r="BH47" s="870"/>
      <c r="BI47" s="871"/>
      <c r="BJ47" s="252"/>
      <c r="BK47" s="252"/>
      <c r="BL47" s="252"/>
      <c r="BM47" s="252"/>
      <c r="BN47" s="252"/>
      <c r="BO47" s="265"/>
      <c r="BP47" s="265"/>
      <c r="BQ47" s="262">
        <v>41</v>
      </c>
      <c r="BR47" s="263"/>
      <c r="BS47" s="810"/>
      <c r="BT47" s="811"/>
      <c r="BU47" s="811"/>
      <c r="BV47" s="811"/>
      <c r="BW47" s="811"/>
      <c r="BX47" s="811"/>
      <c r="BY47" s="811"/>
      <c r="BZ47" s="811"/>
      <c r="CA47" s="811"/>
      <c r="CB47" s="811"/>
      <c r="CC47" s="811"/>
      <c r="CD47" s="811"/>
      <c r="CE47" s="811"/>
      <c r="CF47" s="811"/>
      <c r="CG47" s="812"/>
      <c r="CH47" s="823"/>
      <c r="CI47" s="824"/>
      <c r="CJ47" s="824"/>
      <c r="CK47" s="824"/>
      <c r="CL47" s="825"/>
      <c r="CM47" s="823"/>
      <c r="CN47" s="824"/>
      <c r="CO47" s="824"/>
      <c r="CP47" s="824"/>
      <c r="CQ47" s="825"/>
      <c r="CR47" s="823"/>
      <c r="CS47" s="824"/>
      <c r="CT47" s="824"/>
      <c r="CU47" s="824"/>
      <c r="CV47" s="825"/>
      <c r="CW47" s="823"/>
      <c r="CX47" s="824"/>
      <c r="CY47" s="824"/>
      <c r="CZ47" s="824"/>
      <c r="DA47" s="825"/>
      <c r="DB47" s="823"/>
      <c r="DC47" s="824"/>
      <c r="DD47" s="824"/>
      <c r="DE47" s="824"/>
      <c r="DF47" s="825"/>
      <c r="DG47" s="823"/>
      <c r="DH47" s="824"/>
      <c r="DI47" s="824"/>
      <c r="DJ47" s="824"/>
      <c r="DK47" s="825"/>
      <c r="DL47" s="823"/>
      <c r="DM47" s="824"/>
      <c r="DN47" s="824"/>
      <c r="DO47" s="824"/>
      <c r="DP47" s="825"/>
      <c r="DQ47" s="823"/>
      <c r="DR47" s="824"/>
      <c r="DS47" s="824"/>
      <c r="DT47" s="824"/>
      <c r="DU47" s="825"/>
      <c r="DV47" s="826"/>
      <c r="DW47" s="827"/>
      <c r="DX47" s="827"/>
      <c r="DY47" s="827"/>
      <c r="DZ47" s="828"/>
      <c r="EA47" s="246"/>
    </row>
    <row r="48" spans="1:131" s="247" customFormat="1" ht="26.25" customHeight="1" x14ac:dyDescent="0.15">
      <c r="A48" s="261">
        <v>21</v>
      </c>
      <c r="B48" s="797"/>
      <c r="C48" s="798"/>
      <c r="D48" s="798"/>
      <c r="E48" s="798"/>
      <c r="F48" s="798"/>
      <c r="G48" s="798"/>
      <c r="H48" s="798"/>
      <c r="I48" s="798"/>
      <c r="J48" s="798"/>
      <c r="K48" s="798"/>
      <c r="L48" s="798"/>
      <c r="M48" s="798"/>
      <c r="N48" s="798"/>
      <c r="O48" s="798"/>
      <c r="P48" s="799"/>
      <c r="Q48" s="800"/>
      <c r="R48" s="801"/>
      <c r="S48" s="801"/>
      <c r="T48" s="801"/>
      <c r="U48" s="801"/>
      <c r="V48" s="801"/>
      <c r="W48" s="801"/>
      <c r="X48" s="801"/>
      <c r="Y48" s="801"/>
      <c r="Z48" s="801"/>
      <c r="AA48" s="801"/>
      <c r="AB48" s="801"/>
      <c r="AC48" s="801"/>
      <c r="AD48" s="801"/>
      <c r="AE48" s="802"/>
      <c r="AF48" s="803"/>
      <c r="AG48" s="804"/>
      <c r="AH48" s="804"/>
      <c r="AI48" s="804"/>
      <c r="AJ48" s="805"/>
      <c r="AK48" s="872"/>
      <c r="AL48" s="873"/>
      <c r="AM48" s="873"/>
      <c r="AN48" s="873"/>
      <c r="AO48" s="873"/>
      <c r="AP48" s="873"/>
      <c r="AQ48" s="873"/>
      <c r="AR48" s="873"/>
      <c r="AS48" s="873"/>
      <c r="AT48" s="873"/>
      <c r="AU48" s="873"/>
      <c r="AV48" s="873"/>
      <c r="AW48" s="873"/>
      <c r="AX48" s="873"/>
      <c r="AY48" s="873"/>
      <c r="AZ48" s="874"/>
      <c r="BA48" s="874"/>
      <c r="BB48" s="874"/>
      <c r="BC48" s="874"/>
      <c r="BD48" s="874"/>
      <c r="BE48" s="870"/>
      <c r="BF48" s="870"/>
      <c r="BG48" s="870"/>
      <c r="BH48" s="870"/>
      <c r="BI48" s="871"/>
      <c r="BJ48" s="252"/>
      <c r="BK48" s="252"/>
      <c r="BL48" s="252"/>
      <c r="BM48" s="252"/>
      <c r="BN48" s="252"/>
      <c r="BO48" s="265"/>
      <c r="BP48" s="265"/>
      <c r="BQ48" s="262">
        <v>42</v>
      </c>
      <c r="BR48" s="263"/>
      <c r="BS48" s="810"/>
      <c r="BT48" s="811"/>
      <c r="BU48" s="811"/>
      <c r="BV48" s="811"/>
      <c r="BW48" s="811"/>
      <c r="BX48" s="811"/>
      <c r="BY48" s="811"/>
      <c r="BZ48" s="811"/>
      <c r="CA48" s="811"/>
      <c r="CB48" s="811"/>
      <c r="CC48" s="811"/>
      <c r="CD48" s="811"/>
      <c r="CE48" s="811"/>
      <c r="CF48" s="811"/>
      <c r="CG48" s="812"/>
      <c r="CH48" s="823"/>
      <c r="CI48" s="824"/>
      <c r="CJ48" s="824"/>
      <c r="CK48" s="824"/>
      <c r="CL48" s="825"/>
      <c r="CM48" s="823"/>
      <c r="CN48" s="824"/>
      <c r="CO48" s="824"/>
      <c r="CP48" s="824"/>
      <c r="CQ48" s="825"/>
      <c r="CR48" s="823"/>
      <c r="CS48" s="824"/>
      <c r="CT48" s="824"/>
      <c r="CU48" s="824"/>
      <c r="CV48" s="825"/>
      <c r="CW48" s="823"/>
      <c r="CX48" s="824"/>
      <c r="CY48" s="824"/>
      <c r="CZ48" s="824"/>
      <c r="DA48" s="825"/>
      <c r="DB48" s="823"/>
      <c r="DC48" s="824"/>
      <c r="DD48" s="824"/>
      <c r="DE48" s="824"/>
      <c r="DF48" s="825"/>
      <c r="DG48" s="823"/>
      <c r="DH48" s="824"/>
      <c r="DI48" s="824"/>
      <c r="DJ48" s="824"/>
      <c r="DK48" s="825"/>
      <c r="DL48" s="823"/>
      <c r="DM48" s="824"/>
      <c r="DN48" s="824"/>
      <c r="DO48" s="824"/>
      <c r="DP48" s="825"/>
      <c r="DQ48" s="823"/>
      <c r="DR48" s="824"/>
      <c r="DS48" s="824"/>
      <c r="DT48" s="824"/>
      <c r="DU48" s="825"/>
      <c r="DV48" s="826"/>
      <c r="DW48" s="827"/>
      <c r="DX48" s="827"/>
      <c r="DY48" s="827"/>
      <c r="DZ48" s="828"/>
      <c r="EA48" s="246"/>
    </row>
    <row r="49" spans="1:131" s="247" customFormat="1" ht="26.25" customHeight="1" x14ac:dyDescent="0.15">
      <c r="A49" s="261">
        <v>22</v>
      </c>
      <c r="B49" s="797"/>
      <c r="C49" s="798"/>
      <c r="D49" s="798"/>
      <c r="E49" s="798"/>
      <c r="F49" s="798"/>
      <c r="G49" s="798"/>
      <c r="H49" s="798"/>
      <c r="I49" s="798"/>
      <c r="J49" s="798"/>
      <c r="K49" s="798"/>
      <c r="L49" s="798"/>
      <c r="M49" s="798"/>
      <c r="N49" s="798"/>
      <c r="O49" s="798"/>
      <c r="P49" s="799"/>
      <c r="Q49" s="800"/>
      <c r="R49" s="801"/>
      <c r="S49" s="801"/>
      <c r="T49" s="801"/>
      <c r="U49" s="801"/>
      <c r="V49" s="801"/>
      <c r="W49" s="801"/>
      <c r="X49" s="801"/>
      <c r="Y49" s="801"/>
      <c r="Z49" s="801"/>
      <c r="AA49" s="801"/>
      <c r="AB49" s="801"/>
      <c r="AC49" s="801"/>
      <c r="AD49" s="801"/>
      <c r="AE49" s="802"/>
      <c r="AF49" s="803"/>
      <c r="AG49" s="804"/>
      <c r="AH49" s="804"/>
      <c r="AI49" s="804"/>
      <c r="AJ49" s="805"/>
      <c r="AK49" s="872"/>
      <c r="AL49" s="873"/>
      <c r="AM49" s="873"/>
      <c r="AN49" s="873"/>
      <c r="AO49" s="873"/>
      <c r="AP49" s="873"/>
      <c r="AQ49" s="873"/>
      <c r="AR49" s="873"/>
      <c r="AS49" s="873"/>
      <c r="AT49" s="873"/>
      <c r="AU49" s="873"/>
      <c r="AV49" s="873"/>
      <c r="AW49" s="873"/>
      <c r="AX49" s="873"/>
      <c r="AY49" s="873"/>
      <c r="AZ49" s="874"/>
      <c r="BA49" s="874"/>
      <c r="BB49" s="874"/>
      <c r="BC49" s="874"/>
      <c r="BD49" s="874"/>
      <c r="BE49" s="870"/>
      <c r="BF49" s="870"/>
      <c r="BG49" s="870"/>
      <c r="BH49" s="870"/>
      <c r="BI49" s="871"/>
      <c r="BJ49" s="252"/>
      <c r="BK49" s="252"/>
      <c r="BL49" s="252"/>
      <c r="BM49" s="252"/>
      <c r="BN49" s="252"/>
      <c r="BO49" s="265"/>
      <c r="BP49" s="265"/>
      <c r="BQ49" s="262">
        <v>43</v>
      </c>
      <c r="BR49" s="263"/>
      <c r="BS49" s="810"/>
      <c r="BT49" s="811"/>
      <c r="BU49" s="811"/>
      <c r="BV49" s="811"/>
      <c r="BW49" s="811"/>
      <c r="BX49" s="811"/>
      <c r="BY49" s="811"/>
      <c r="BZ49" s="811"/>
      <c r="CA49" s="811"/>
      <c r="CB49" s="811"/>
      <c r="CC49" s="811"/>
      <c r="CD49" s="811"/>
      <c r="CE49" s="811"/>
      <c r="CF49" s="811"/>
      <c r="CG49" s="812"/>
      <c r="CH49" s="823"/>
      <c r="CI49" s="824"/>
      <c r="CJ49" s="824"/>
      <c r="CK49" s="824"/>
      <c r="CL49" s="825"/>
      <c r="CM49" s="823"/>
      <c r="CN49" s="824"/>
      <c r="CO49" s="824"/>
      <c r="CP49" s="824"/>
      <c r="CQ49" s="825"/>
      <c r="CR49" s="823"/>
      <c r="CS49" s="824"/>
      <c r="CT49" s="824"/>
      <c r="CU49" s="824"/>
      <c r="CV49" s="825"/>
      <c r="CW49" s="823"/>
      <c r="CX49" s="824"/>
      <c r="CY49" s="824"/>
      <c r="CZ49" s="824"/>
      <c r="DA49" s="825"/>
      <c r="DB49" s="823"/>
      <c r="DC49" s="824"/>
      <c r="DD49" s="824"/>
      <c r="DE49" s="824"/>
      <c r="DF49" s="825"/>
      <c r="DG49" s="823"/>
      <c r="DH49" s="824"/>
      <c r="DI49" s="824"/>
      <c r="DJ49" s="824"/>
      <c r="DK49" s="825"/>
      <c r="DL49" s="823"/>
      <c r="DM49" s="824"/>
      <c r="DN49" s="824"/>
      <c r="DO49" s="824"/>
      <c r="DP49" s="825"/>
      <c r="DQ49" s="823"/>
      <c r="DR49" s="824"/>
      <c r="DS49" s="824"/>
      <c r="DT49" s="824"/>
      <c r="DU49" s="825"/>
      <c r="DV49" s="826"/>
      <c r="DW49" s="827"/>
      <c r="DX49" s="827"/>
      <c r="DY49" s="827"/>
      <c r="DZ49" s="828"/>
      <c r="EA49" s="246"/>
    </row>
    <row r="50" spans="1:131" s="247" customFormat="1" ht="26.25" customHeight="1" x14ac:dyDescent="0.15">
      <c r="A50" s="261">
        <v>23</v>
      </c>
      <c r="B50" s="797"/>
      <c r="C50" s="798"/>
      <c r="D50" s="798"/>
      <c r="E50" s="798"/>
      <c r="F50" s="798"/>
      <c r="G50" s="798"/>
      <c r="H50" s="798"/>
      <c r="I50" s="798"/>
      <c r="J50" s="798"/>
      <c r="K50" s="798"/>
      <c r="L50" s="798"/>
      <c r="M50" s="798"/>
      <c r="N50" s="798"/>
      <c r="O50" s="798"/>
      <c r="P50" s="799"/>
      <c r="Q50" s="875"/>
      <c r="R50" s="876"/>
      <c r="S50" s="876"/>
      <c r="T50" s="876"/>
      <c r="U50" s="876"/>
      <c r="V50" s="876"/>
      <c r="W50" s="876"/>
      <c r="X50" s="876"/>
      <c r="Y50" s="876"/>
      <c r="Z50" s="876"/>
      <c r="AA50" s="876"/>
      <c r="AB50" s="876"/>
      <c r="AC50" s="876"/>
      <c r="AD50" s="876"/>
      <c r="AE50" s="877"/>
      <c r="AF50" s="803"/>
      <c r="AG50" s="804"/>
      <c r="AH50" s="804"/>
      <c r="AI50" s="804"/>
      <c r="AJ50" s="805"/>
      <c r="AK50" s="878"/>
      <c r="AL50" s="876"/>
      <c r="AM50" s="876"/>
      <c r="AN50" s="876"/>
      <c r="AO50" s="876"/>
      <c r="AP50" s="876"/>
      <c r="AQ50" s="876"/>
      <c r="AR50" s="876"/>
      <c r="AS50" s="876"/>
      <c r="AT50" s="876"/>
      <c r="AU50" s="876"/>
      <c r="AV50" s="876"/>
      <c r="AW50" s="876"/>
      <c r="AX50" s="876"/>
      <c r="AY50" s="876"/>
      <c r="AZ50" s="879"/>
      <c r="BA50" s="879"/>
      <c r="BB50" s="879"/>
      <c r="BC50" s="879"/>
      <c r="BD50" s="879"/>
      <c r="BE50" s="870"/>
      <c r="BF50" s="870"/>
      <c r="BG50" s="870"/>
      <c r="BH50" s="870"/>
      <c r="BI50" s="871"/>
      <c r="BJ50" s="252"/>
      <c r="BK50" s="252"/>
      <c r="BL50" s="252"/>
      <c r="BM50" s="252"/>
      <c r="BN50" s="252"/>
      <c r="BO50" s="265"/>
      <c r="BP50" s="265"/>
      <c r="BQ50" s="262">
        <v>44</v>
      </c>
      <c r="BR50" s="263"/>
      <c r="BS50" s="810"/>
      <c r="BT50" s="811"/>
      <c r="BU50" s="811"/>
      <c r="BV50" s="811"/>
      <c r="BW50" s="811"/>
      <c r="BX50" s="811"/>
      <c r="BY50" s="811"/>
      <c r="BZ50" s="811"/>
      <c r="CA50" s="811"/>
      <c r="CB50" s="811"/>
      <c r="CC50" s="811"/>
      <c r="CD50" s="811"/>
      <c r="CE50" s="811"/>
      <c r="CF50" s="811"/>
      <c r="CG50" s="812"/>
      <c r="CH50" s="823"/>
      <c r="CI50" s="824"/>
      <c r="CJ50" s="824"/>
      <c r="CK50" s="824"/>
      <c r="CL50" s="825"/>
      <c r="CM50" s="823"/>
      <c r="CN50" s="824"/>
      <c r="CO50" s="824"/>
      <c r="CP50" s="824"/>
      <c r="CQ50" s="825"/>
      <c r="CR50" s="823"/>
      <c r="CS50" s="824"/>
      <c r="CT50" s="824"/>
      <c r="CU50" s="824"/>
      <c r="CV50" s="825"/>
      <c r="CW50" s="823"/>
      <c r="CX50" s="824"/>
      <c r="CY50" s="824"/>
      <c r="CZ50" s="824"/>
      <c r="DA50" s="825"/>
      <c r="DB50" s="823"/>
      <c r="DC50" s="824"/>
      <c r="DD50" s="824"/>
      <c r="DE50" s="824"/>
      <c r="DF50" s="825"/>
      <c r="DG50" s="823"/>
      <c r="DH50" s="824"/>
      <c r="DI50" s="824"/>
      <c r="DJ50" s="824"/>
      <c r="DK50" s="825"/>
      <c r="DL50" s="823"/>
      <c r="DM50" s="824"/>
      <c r="DN50" s="824"/>
      <c r="DO50" s="824"/>
      <c r="DP50" s="825"/>
      <c r="DQ50" s="823"/>
      <c r="DR50" s="824"/>
      <c r="DS50" s="824"/>
      <c r="DT50" s="824"/>
      <c r="DU50" s="825"/>
      <c r="DV50" s="826"/>
      <c r="DW50" s="827"/>
      <c r="DX50" s="827"/>
      <c r="DY50" s="827"/>
      <c r="DZ50" s="828"/>
      <c r="EA50" s="246"/>
    </row>
    <row r="51" spans="1:131" s="247" customFormat="1" ht="26.25" customHeight="1" x14ac:dyDescent="0.15">
      <c r="A51" s="261">
        <v>24</v>
      </c>
      <c r="B51" s="797"/>
      <c r="C51" s="798"/>
      <c r="D51" s="798"/>
      <c r="E51" s="798"/>
      <c r="F51" s="798"/>
      <c r="G51" s="798"/>
      <c r="H51" s="798"/>
      <c r="I51" s="798"/>
      <c r="J51" s="798"/>
      <c r="K51" s="798"/>
      <c r="L51" s="798"/>
      <c r="M51" s="798"/>
      <c r="N51" s="798"/>
      <c r="O51" s="798"/>
      <c r="P51" s="799"/>
      <c r="Q51" s="875"/>
      <c r="R51" s="876"/>
      <c r="S51" s="876"/>
      <c r="T51" s="876"/>
      <c r="U51" s="876"/>
      <c r="V51" s="876"/>
      <c r="W51" s="876"/>
      <c r="X51" s="876"/>
      <c r="Y51" s="876"/>
      <c r="Z51" s="876"/>
      <c r="AA51" s="876"/>
      <c r="AB51" s="876"/>
      <c r="AC51" s="876"/>
      <c r="AD51" s="876"/>
      <c r="AE51" s="877"/>
      <c r="AF51" s="803"/>
      <c r="AG51" s="804"/>
      <c r="AH51" s="804"/>
      <c r="AI51" s="804"/>
      <c r="AJ51" s="805"/>
      <c r="AK51" s="878"/>
      <c r="AL51" s="876"/>
      <c r="AM51" s="876"/>
      <c r="AN51" s="876"/>
      <c r="AO51" s="876"/>
      <c r="AP51" s="876"/>
      <c r="AQ51" s="876"/>
      <c r="AR51" s="876"/>
      <c r="AS51" s="876"/>
      <c r="AT51" s="876"/>
      <c r="AU51" s="876"/>
      <c r="AV51" s="876"/>
      <c r="AW51" s="876"/>
      <c r="AX51" s="876"/>
      <c r="AY51" s="876"/>
      <c r="AZ51" s="879"/>
      <c r="BA51" s="879"/>
      <c r="BB51" s="879"/>
      <c r="BC51" s="879"/>
      <c r="BD51" s="879"/>
      <c r="BE51" s="870"/>
      <c r="BF51" s="870"/>
      <c r="BG51" s="870"/>
      <c r="BH51" s="870"/>
      <c r="BI51" s="871"/>
      <c r="BJ51" s="252"/>
      <c r="BK51" s="252"/>
      <c r="BL51" s="252"/>
      <c r="BM51" s="252"/>
      <c r="BN51" s="252"/>
      <c r="BO51" s="265"/>
      <c r="BP51" s="265"/>
      <c r="BQ51" s="262">
        <v>45</v>
      </c>
      <c r="BR51" s="263"/>
      <c r="BS51" s="810"/>
      <c r="BT51" s="811"/>
      <c r="BU51" s="811"/>
      <c r="BV51" s="811"/>
      <c r="BW51" s="811"/>
      <c r="BX51" s="811"/>
      <c r="BY51" s="811"/>
      <c r="BZ51" s="811"/>
      <c r="CA51" s="811"/>
      <c r="CB51" s="811"/>
      <c r="CC51" s="811"/>
      <c r="CD51" s="811"/>
      <c r="CE51" s="811"/>
      <c r="CF51" s="811"/>
      <c r="CG51" s="812"/>
      <c r="CH51" s="823"/>
      <c r="CI51" s="824"/>
      <c r="CJ51" s="824"/>
      <c r="CK51" s="824"/>
      <c r="CL51" s="825"/>
      <c r="CM51" s="823"/>
      <c r="CN51" s="824"/>
      <c r="CO51" s="824"/>
      <c r="CP51" s="824"/>
      <c r="CQ51" s="825"/>
      <c r="CR51" s="823"/>
      <c r="CS51" s="824"/>
      <c r="CT51" s="824"/>
      <c r="CU51" s="824"/>
      <c r="CV51" s="825"/>
      <c r="CW51" s="823"/>
      <c r="CX51" s="824"/>
      <c r="CY51" s="824"/>
      <c r="CZ51" s="824"/>
      <c r="DA51" s="825"/>
      <c r="DB51" s="823"/>
      <c r="DC51" s="824"/>
      <c r="DD51" s="824"/>
      <c r="DE51" s="824"/>
      <c r="DF51" s="825"/>
      <c r="DG51" s="823"/>
      <c r="DH51" s="824"/>
      <c r="DI51" s="824"/>
      <c r="DJ51" s="824"/>
      <c r="DK51" s="825"/>
      <c r="DL51" s="823"/>
      <c r="DM51" s="824"/>
      <c r="DN51" s="824"/>
      <c r="DO51" s="824"/>
      <c r="DP51" s="825"/>
      <c r="DQ51" s="823"/>
      <c r="DR51" s="824"/>
      <c r="DS51" s="824"/>
      <c r="DT51" s="824"/>
      <c r="DU51" s="825"/>
      <c r="DV51" s="826"/>
      <c r="DW51" s="827"/>
      <c r="DX51" s="827"/>
      <c r="DY51" s="827"/>
      <c r="DZ51" s="828"/>
      <c r="EA51" s="246"/>
    </row>
    <row r="52" spans="1:131" s="247" customFormat="1" ht="26.25" customHeight="1" x14ac:dyDescent="0.15">
      <c r="A52" s="261">
        <v>25</v>
      </c>
      <c r="B52" s="797"/>
      <c r="C52" s="798"/>
      <c r="D52" s="798"/>
      <c r="E52" s="798"/>
      <c r="F52" s="798"/>
      <c r="G52" s="798"/>
      <c r="H52" s="798"/>
      <c r="I52" s="798"/>
      <c r="J52" s="798"/>
      <c r="K52" s="798"/>
      <c r="L52" s="798"/>
      <c r="M52" s="798"/>
      <c r="N52" s="798"/>
      <c r="O52" s="798"/>
      <c r="P52" s="799"/>
      <c r="Q52" s="875"/>
      <c r="R52" s="876"/>
      <c r="S52" s="876"/>
      <c r="T52" s="876"/>
      <c r="U52" s="876"/>
      <c r="V52" s="876"/>
      <c r="W52" s="876"/>
      <c r="X52" s="876"/>
      <c r="Y52" s="876"/>
      <c r="Z52" s="876"/>
      <c r="AA52" s="876"/>
      <c r="AB52" s="876"/>
      <c r="AC52" s="876"/>
      <c r="AD52" s="876"/>
      <c r="AE52" s="877"/>
      <c r="AF52" s="803"/>
      <c r="AG52" s="804"/>
      <c r="AH52" s="804"/>
      <c r="AI52" s="804"/>
      <c r="AJ52" s="805"/>
      <c r="AK52" s="878"/>
      <c r="AL52" s="876"/>
      <c r="AM52" s="876"/>
      <c r="AN52" s="876"/>
      <c r="AO52" s="876"/>
      <c r="AP52" s="876"/>
      <c r="AQ52" s="876"/>
      <c r="AR52" s="876"/>
      <c r="AS52" s="876"/>
      <c r="AT52" s="876"/>
      <c r="AU52" s="876"/>
      <c r="AV52" s="876"/>
      <c r="AW52" s="876"/>
      <c r="AX52" s="876"/>
      <c r="AY52" s="876"/>
      <c r="AZ52" s="879"/>
      <c r="BA52" s="879"/>
      <c r="BB52" s="879"/>
      <c r="BC52" s="879"/>
      <c r="BD52" s="879"/>
      <c r="BE52" s="870"/>
      <c r="BF52" s="870"/>
      <c r="BG52" s="870"/>
      <c r="BH52" s="870"/>
      <c r="BI52" s="871"/>
      <c r="BJ52" s="252"/>
      <c r="BK52" s="252"/>
      <c r="BL52" s="252"/>
      <c r="BM52" s="252"/>
      <c r="BN52" s="252"/>
      <c r="BO52" s="265"/>
      <c r="BP52" s="265"/>
      <c r="BQ52" s="262">
        <v>46</v>
      </c>
      <c r="BR52" s="263"/>
      <c r="BS52" s="810"/>
      <c r="BT52" s="811"/>
      <c r="BU52" s="811"/>
      <c r="BV52" s="811"/>
      <c r="BW52" s="811"/>
      <c r="BX52" s="811"/>
      <c r="BY52" s="811"/>
      <c r="BZ52" s="811"/>
      <c r="CA52" s="811"/>
      <c r="CB52" s="811"/>
      <c r="CC52" s="811"/>
      <c r="CD52" s="811"/>
      <c r="CE52" s="811"/>
      <c r="CF52" s="811"/>
      <c r="CG52" s="812"/>
      <c r="CH52" s="823"/>
      <c r="CI52" s="824"/>
      <c r="CJ52" s="824"/>
      <c r="CK52" s="824"/>
      <c r="CL52" s="825"/>
      <c r="CM52" s="823"/>
      <c r="CN52" s="824"/>
      <c r="CO52" s="824"/>
      <c r="CP52" s="824"/>
      <c r="CQ52" s="825"/>
      <c r="CR52" s="823"/>
      <c r="CS52" s="824"/>
      <c r="CT52" s="824"/>
      <c r="CU52" s="824"/>
      <c r="CV52" s="825"/>
      <c r="CW52" s="823"/>
      <c r="CX52" s="824"/>
      <c r="CY52" s="824"/>
      <c r="CZ52" s="824"/>
      <c r="DA52" s="825"/>
      <c r="DB52" s="823"/>
      <c r="DC52" s="824"/>
      <c r="DD52" s="824"/>
      <c r="DE52" s="824"/>
      <c r="DF52" s="825"/>
      <c r="DG52" s="823"/>
      <c r="DH52" s="824"/>
      <c r="DI52" s="824"/>
      <c r="DJ52" s="824"/>
      <c r="DK52" s="825"/>
      <c r="DL52" s="823"/>
      <c r="DM52" s="824"/>
      <c r="DN52" s="824"/>
      <c r="DO52" s="824"/>
      <c r="DP52" s="825"/>
      <c r="DQ52" s="823"/>
      <c r="DR52" s="824"/>
      <c r="DS52" s="824"/>
      <c r="DT52" s="824"/>
      <c r="DU52" s="825"/>
      <c r="DV52" s="826"/>
      <c r="DW52" s="827"/>
      <c r="DX52" s="827"/>
      <c r="DY52" s="827"/>
      <c r="DZ52" s="828"/>
      <c r="EA52" s="246"/>
    </row>
    <row r="53" spans="1:131" s="247" customFormat="1" ht="26.25" customHeight="1" x14ac:dyDescent="0.15">
      <c r="A53" s="261">
        <v>26</v>
      </c>
      <c r="B53" s="797"/>
      <c r="C53" s="798"/>
      <c r="D53" s="798"/>
      <c r="E53" s="798"/>
      <c r="F53" s="798"/>
      <c r="G53" s="798"/>
      <c r="H53" s="798"/>
      <c r="I53" s="798"/>
      <c r="J53" s="798"/>
      <c r="K53" s="798"/>
      <c r="L53" s="798"/>
      <c r="M53" s="798"/>
      <c r="N53" s="798"/>
      <c r="O53" s="798"/>
      <c r="P53" s="799"/>
      <c r="Q53" s="875"/>
      <c r="R53" s="876"/>
      <c r="S53" s="876"/>
      <c r="T53" s="876"/>
      <c r="U53" s="876"/>
      <c r="V53" s="876"/>
      <c r="W53" s="876"/>
      <c r="X53" s="876"/>
      <c r="Y53" s="876"/>
      <c r="Z53" s="876"/>
      <c r="AA53" s="876"/>
      <c r="AB53" s="876"/>
      <c r="AC53" s="876"/>
      <c r="AD53" s="876"/>
      <c r="AE53" s="877"/>
      <c r="AF53" s="803"/>
      <c r="AG53" s="804"/>
      <c r="AH53" s="804"/>
      <c r="AI53" s="804"/>
      <c r="AJ53" s="805"/>
      <c r="AK53" s="878"/>
      <c r="AL53" s="876"/>
      <c r="AM53" s="876"/>
      <c r="AN53" s="876"/>
      <c r="AO53" s="876"/>
      <c r="AP53" s="876"/>
      <c r="AQ53" s="876"/>
      <c r="AR53" s="876"/>
      <c r="AS53" s="876"/>
      <c r="AT53" s="876"/>
      <c r="AU53" s="876"/>
      <c r="AV53" s="876"/>
      <c r="AW53" s="876"/>
      <c r="AX53" s="876"/>
      <c r="AY53" s="876"/>
      <c r="AZ53" s="879"/>
      <c r="BA53" s="879"/>
      <c r="BB53" s="879"/>
      <c r="BC53" s="879"/>
      <c r="BD53" s="879"/>
      <c r="BE53" s="870"/>
      <c r="BF53" s="870"/>
      <c r="BG53" s="870"/>
      <c r="BH53" s="870"/>
      <c r="BI53" s="871"/>
      <c r="BJ53" s="252"/>
      <c r="BK53" s="252"/>
      <c r="BL53" s="252"/>
      <c r="BM53" s="252"/>
      <c r="BN53" s="252"/>
      <c r="BO53" s="265"/>
      <c r="BP53" s="265"/>
      <c r="BQ53" s="262">
        <v>47</v>
      </c>
      <c r="BR53" s="263"/>
      <c r="BS53" s="810"/>
      <c r="BT53" s="811"/>
      <c r="BU53" s="811"/>
      <c r="BV53" s="811"/>
      <c r="BW53" s="811"/>
      <c r="BX53" s="811"/>
      <c r="BY53" s="811"/>
      <c r="BZ53" s="811"/>
      <c r="CA53" s="811"/>
      <c r="CB53" s="811"/>
      <c r="CC53" s="811"/>
      <c r="CD53" s="811"/>
      <c r="CE53" s="811"/>
      <c r="CF53" s="811"/>
      <c r="CG53" s="812"/>
      <c r="CH53" s="823"/>
      <c r="CI53" s="824"/>
      <c r="CJ53" s="824"/>
      <c r="CK53" s="824"/>
      <c r="CL53" s="825"/>
      <c r="CM53" s="823"/>
      <c r="CN53" s="824"/>
      <c r="CO53" s="824"/>
      <c r="CP53" s="824"/>
      <c r="CQ53" s="825"/>
      <c r="CR53" s="823"/>
      <c r="CS53" s="824"/>
      <c r="CT53" s="824"/>
      <c r="CU53" s="824"/>
      <c r="CV53" s="825"/>
      <c r="CW53" s="823"/>
      <c r="CX53" s="824"/>
      <c r="CY53" s="824"/>
      <c r="CZ53" s="824"/>
      <c r="DA53" s="825"/>
      <c r="DB53" s="823"/>
      <c r="DC53" s="824"/>
      <c r="DD53" s="824"/>
      <c r="DE53" s="824"/>
      <c r="DF53" s="825"/>
      <c r="DG53" s="823"/>
      <c r="DH53" s="824"/>
      <c r="DI53" s="824"/>
      <c r="DJ53" s="824"/>
      <c r="DK53" s="825"/>
      <c r="DL53" s="823"/>
      <c r="DM53" s="824"/>
      <c r="DN53" s="824"/>
      <c r="DO53" s="824"/>
      <c r="DP53" s="825"/>
      <c r="DQ53" s="823"/>
      <c r="DR53" s="824"/>
      <c r="DS53" s="824"/>
      <c r="DT53" s="824"/>
      <c r="DU53" s="825"/>
      <c r="DV53" s="826"/>
      <c r="DW53" s="827"/>
      <c r="DX53" s="827"/>
      <c r="DY53" s="827"/>
      <c r="DZ53" s="828"/>
      <c r="EA53" s="246"/>
    </row>
    <row r="54" spans="1:131" s="247" customFormat="1" ht="26.25" customHeight="1" x14ac:dyDescent="0.15">
      <c r="A54" s="261">
        <v>27</v>
      </c>
      <c r="B54" s="797"/>
      <c r="C54" s="798"/>
      <c r="D54" s="798"/>
      <c r="E54" s="798"/>
      <c r="F54" s="798"/>
      <c r="G54" s="798"/>
      <c r="H54" s="798"/>
      <c r="I54" s="798"/>
      <c r="J54" s="798"/>
      <c r="K54" s="798"/>
      <c r="L54" s="798"/>
      <c r="M54" s="798"/>
      <c r="N54" s="798"/>
      <c r="O54" s="798"/>
      <c r="P54" s="799"/>
      <c r="Q54" s="875"/>
      <c r="R54" s="876"/>
      <c r="S54" s="876"/>
      <c r="T54" s="876"/>
      <c r="U54" s="876"/>
      <c r="V54" s="876"/>
      <c r="W54" s="876"/>
      <c r="X54" s="876"/>
      <c r="Y54" s="876"/>
      <c r="Z54" s="876"/>
      <c r="AA54" s="876"/>
      <c r="AB54" s="876"/>
      <c r="AC54" s="876"/>
      <c r="AD54" s="876"/>
      <c r="AE54" s="877"/>
      <c r="AF54" s="803"/>
      <c r="AG54" s="804"/>
      <c r="AH54" s="804"/>
      <c r="AI54" s="804"/>
      <c r="AJ54" s="805"/>
      <c r="AK54" s="878"/>
      <c r="AL54" s="876"/>
      <c r="AM54" s="876"/>
      <c r="AN54" s="876"/>
      <c r="AO54" s="876"/>
      <c r="AP54" s="876"/>
      <c r="AQ54" s="876"/>
      <c r="AR54" s="876"/>
      <c r="AS54" s="876"/>
      <c r="AT54" s="876"/>
      <c r="AU54" s="876"/>
      <c r="AV54" s="876"/>
      <c r="AW54" s="876"/>
      <c r="AX54" s="876"/>
      <c r="AY54" s="876"/>
      <c r="AZ54" s="879"/>
      <c r="BA54" s="879"/>
      <c r="BB54" s="879"/>
      <c r="BC54" s="879"/>
      <c r="BD54" s="879"/>
      <c r="BE54" s="870"/>
      <c r="BF54" s="870"/>
      <c r="BG54" s="870"/>
      <c r="BH54" s="870"/>
      <c r="BI54" s="871"/>
      <c r="BJ54" s="252"/>
      <c r="BK54" s="252"/>
      <c r="BL54" s="252"/>
      <c r="BM54" s="252"/>
      <c r="BN54" s="252"/>
      <c r="BO54" s="265"/>
      <c r="BP54" s="265"/>
      <c r="BQ54" s="262">
        <v>48</v>
      </c>
      <c r="BR54" s="263"/>
      <c r="BS54" s="810"/>
      <c r="BT54" s="811"/>
      <c r="BU54" s="811"/>
      <c r="BV54" s="811"/>
      <c r="BW54" s="811"/>
      <c r="BX54" s="811"/>
      <c r="BY54" s="811"/>
      <c r="BZ54" s="811"/>
      <c r="CA54" s="811"/>
      <c r="CB54" s="811"/>
      <c r="CC54" s="811"/>
      <c r="CD54" s="811"/>
      <c r="CE54" s="811"/>
      <c r="CF54" s="811"/>
      <c r="CG54" s="812"/>
      <c r="CH54" s="823"/>
      <c r="CI54" s="824"/>
      <c r="CJ54" s="824"/>
      <c r="CK54" s="824"/>
      <c r="CL54" s="825"/>
      <c r="CM54" s="823"/>
      <c r="CN54" s="824"/>
      <c r="CO54" s="824"/>
      <c r="CP54" s="824"/>
      <c r="CQ54" s="825"/>
      <c r="CR54" s="823"/>
      <c r="CS54" s="824"/>
      <c r="CT54" s="824"/>
      <c r="CU54" s="824"/>
      <c r="CV54" s="825"/>
      <c r="CW54" s="823"/>
      <c r="CX54" s="824"/>
      <c r="CY54" s="824"/>
      <c r="CZ54" s="824"/>
      <c r="DA54" s="825"/>
      <c r="DB54" s="823"/>
      <c r="DC54" s="824"/>
      <c r="DD54" s="824"/>
      <c r="DE54" s="824"/>
      <c r="DF54" s="825"/>
      <c r="DG54" s="823"/>
      <c r="DH54" s="824"/>
      <c r="DI54" s="824"/>
      <c r="DJ54" s="824"/>
      <c r="DK54" s="825"/>
      <c r="DL54" s="823"/>
      <c r="DM54" s="824"/>
      <c r="DN54" s="824"/>
      <c r="DO54" s="824"/>
      <c r="DP54" s="825"/>
      <c r="DQ54" s="823"/>
      <c r="DR54" s="824"/>
      <c r="DS54" s="824"/>
      <c r="DT54" s="824"/>
      <c r="DU54" s="825"/>
      <c r="DV54" s="826"/>
      <c r="DW54" s="827"/>
      <c r="DX54" s="827"/>
      <c r="DY54" s="827"/>
      <c r="DZ54" s="828"/>
      <c r="EA54" s="246"/>
    </row>
    <row r="55" spans="1:131" s="247" customFormat="1" ht="26.25" customHeight="1" x14ac:dyDescent="0.15">
      <c r="A55" s="261">
        <v>28</v>
      </c>
      <c r="B55" s="797"/>
      <c r="C55" s="798"/>
      <c r="D55" s="798"/>
      <c r="E55" s="798"/>
      <c r="F55" s="798"/>
      <c r="G55" s="798"/>
      <c r="H55" s="798"/>
      <c r="I55" s="798"/>
      <c r="J55" s="798"/>
      <c r="K55" s="798"/>
      <c r="L55" s="798"/>
      <c r="M55" s="798"/>
      <c r="N55" s="798"/>
      <c r="O55" s="798"/>
      <c r="P55" s="799"/>
      <c r="Q55" s="875"/>
      <c r="R55" s="876"/>
      <c r="S55" s="876"/>
      <c r="T55" s="876"/>
      <c r="U55" s="876"/>
      <c r="V55" s="876"/>
      <c r="W55" s="876"/>
      <c r="X55" s="876"/>
      <c r="Y55" s="876"/>
      <c r="Z55" s="876"/>
      <c r="AA55" s="876"/>
      <c r="AB55" s="876"/>
      <c r="AC55" s="876"/>
      <c r="AD55" s="876"/>
      <c r="AE55" s="877"/>
      <c r="AF55" s="803"/>
      <c r="AG55" s="804"/>
      <c r="AH55" s="804"/>
      <c r="AI55" s="804"/>
      <c r="AJ55" s="805"/>
      <c r="AK55" s="878"/>
      <c r="AL55" s="876"/>
      <c r="AM55" s="876"/>
      <c r="AN55" s="876"/>
      <c r="AO55" s="876"/>
      <c r="AP55" s="876"/>
      <c r="AQ55" s="876"/>
      <c r="AR55" s="876"/>
      <c r="AS55" s="876"/>
      <c r="AT55" s="876"/>
      <c r="AU55" s="876"/>
      <c r="AV55" s="876"/>
      <c r="AW55" s="876"/>
      <c r="AX55" s="876"/>
      <c r="AY55" s="876"/>
      <c r="AZ55" s="879"/>
      <c r="BA55" s="879"/>
      <c r="BB55" s="879"/>
      <c r="BC55" s="879"/>
      <c r="BD55" s="879"/>
      <c r="BE55" s="870"/>
      <c r="BF55" s="870"/>
      <c r="BG55" s="870"/>
      <c r="BH55" s="870"/>
      <c r="BI55" s="871"/>
      <c r="BJ55" s="252"/>
      <c r="BK55" s="252"/>
      <c r="BL55" s="252"/>
      <c r="BM55" s="252"/>
      <c r="BN55" s="252"/>
      <c r="BO55" s="265"/>
      <c r="BP55" s="265"/>
      <c r="BQ55" s="262">
        <v>49</v>
      </c>
      <c r="BR55" s="263"/>
      <c r="BS55" s="810"/>
      <c r="BT55" s="811"/>
      <c r="BU55" s="811"/>
      <c r="BV55" s="811"/>
      <c r="BW55" s="811"/>
      <c r="BX55" s="811"/>
      <c r="BY55" s="811"/>
      <c r="BZ55" s="811"/>
      <c r="CA55" s="811"/>
      <c r="CB55" s="811"/>
      <c r="CC55" s="811"/>
      <c r="CD55" s="811"/>
      <c r="CE55" s="811"/>
      <c r="CF55" s="811"/>
      <c r="CG55" s="812"/>
      <c r="CH55" s="823"/>
      <c r="CI55" s="824"/>
      <c r="CJ55" s="824"/>
      <c r="CK55" s="824"/>
      <c r="CL55" s="825"/>
      <c r="CM55" s="823"/>
      <c r="CN55" s="824"/>
      <c r="CO55" s="824"/>
      <c r="CP55" s="824"/>
      <c r="CQ55" s="825"/>
      <c r="CR55" s="823"/>
      <c r="CS55" s="824"/>
      <c r="CT55" s="824"/>
      <c r="CU55" s="824"/>
      <c r="CV55" s="825"/>
      <c r="CW55" s="823"/>
      <c r="CX55" s="824"/>
      <c r="CY55" s="824"/>
      <c r="CZ55" s="824"/>
      <c r="DA55" s="825"/>
      <c r="DB55" s="823"/>
      <c r="DC55" s="824"/>
      <c r="DD55" s="824"/>
      <c r="DE55" s="824"/>
      <c r="DF55" s="825"/>
      <c r="DG55" s="823"/>
      <c r="DH55" s="824"/>
      <c r="DI55" s="824"/>
      <c r="DJ55" s="824"/>
      <c r="DK55" s="825"/>
      <c r="DL55" s="823"/>
      <c r="DM55" s="824"/>
      <c r="DN55" s="824"/>
      <c r="DO55" s="824"/>
      <c r="DP55" s="825"/>
      <c r="DQ55" s="823"/>
      <c r="DR55" s="824"/>
      <c r="DS55" s="824"/>
      <c r="DT55" s="824"/>
      <c r="DU55" s="825"/>
      <c r="DV55" s="826"/>
      <c r="DW55" s="827"/>
      <c r="DX55" s="827"/>
      <c r="DY55" s="827"/>
      <c r="DZ55" s="828"/>
      <c r="EA55" s="246"/>
    </row>
    <row r="56" spans="1:131" s="247" customFormat="1" ht="26.25" customHeight="1" x14ac:dyDescent="0.15">
      <c r="A56" s="261">
        <v>29</v>
      </c>
      <c r="B56" s="797"/>
      <c r="C56" s="798"/>
      <c r="D56" s="798"/>
      <c r="E56" s="798"/>
      <c r="F56" s="798"/>
      <c r="G56" s="798"/>
      <c r="H56" s="798"/>
      <c r="I56" s="798"/>
      <c r="J56" s="798"/>
      <c r="K56" s="798"/>
      <c r="L56" s="798"/>
      <c r="M56" s="798"/>
      <c r="N56" s="798"/>
      <c r="O56" s="798"/>
      <c r="P56" s="799"/>
      <c r="Q56" s="875"/>
      <c r="R56" s="876"/>
      <c r="S56" s="876"/>
      <c r="T56" s="876"/>
      <c r="U56" s="876"/>
      <c r="V56" s="876"/>
      <c r="W56" s="876"/>
      <c r="X56" s="876"/>
      <c r="Y56" s="876"/>
      <c r="Z56" s="876"/>
      <c r="AA56" s="876"/>
      <c r="AB56" s="876"/>
      <c r="AC56" s="876"/>
      <c r="AD56" s="876"/>
      <c r="AE56" s="877"/>
      <c r="AF56" s="803"/>
      <c r="AG56" s="804"/>
      <c r="AH56" s="804"/>
      <c r="AI56" s="804"/>
      <c r="AJ56" s="805"/>
      <c r="AK56" s="878"/>
      <c r="AL56" s="876"/>
      <c r="AM56" s="876"/>
      <c r="AN56" s="876"/>
      <c r="AO56" s="876"/>
      <c r="AP56" s="876"/>
      <c r="AQ56" s="876"/>
      <c r="AR56" s="876"/>
      <c r="AS56" s="876"/>
      <c r="AT56" s="876"/>
      <c r="AU56" s="876"/>
      <c r="AV56" s="876"/>
      <c r="AW56" s="876"/>
      <c r="AX56" s="876"/>
      <c r="AY56" s="876"/>
      <c r="AZ56" s="879"/>
      <c r="BA56" s="879"/>
      <c r="BB56" s="879"/>
      <c r="BC56" s="879"/>
      <c r="BD56" s="879"/>
      <c r="BE56" s="870"/>
      <c r="BF56" s="870"/>
      <c r="BG56" s="870"/>
      <c r="BH56" s="870"/>
      <c r="BI56" s="871"/>
      <c r="BJ56" s="252"/>
      <c r="BK56" s="252"/>
      <c r="BL56" s="252"/>
      <c r="BM56" s="252"/>
      <c r="BN56" s="252"/>
      <c r="BO56" s="265"/>
      <c r="BP56" s="265"/>
      <c r="BQ56" s="262">
        <v>50</v>
      </c>
      <c r="BR56" s="263"/>
      <c r="BS56" s="810"/>
      <c r="BT56" s="811"/>
      <c r="BU56" s="811"/>
      <c r="BV56" s="811"/>
      <c r="BW56" s="811"/>
      <c r="BX56" s="811"/>
      <c r="BY56" s="811"/>
      <c r="BZ56" s="811"/>
      <c r="CA56" s="811"/>
      <c r="CB56" s="811"/>
      <c r="CC56" s="811"/>
      <c r="CD56" s="811"/>
      <c r="CE56" s="811"/>
      <c r="CF56" s="811"/>
      <c r="CG56" s="812"/>
      <c r="CH56" s="823"/>
      <c r="CI56" s="824"/>
      <c r="CJ56" s="824"/>
      <c r="CK56" s="824"/>
      <c r="CL56" s="825"/>
      <c r="CM56" s="823"/>
      <c r="CN56" s="824"/>
      <c r="CO56" s="824"/>
      <c r="CP56" s="824"/>
      <c r="CQ56" s="825"/>
      <c r="CR56" s="823"/>
      <c r="CS56" s="824"/>
      <c r="CT56" s="824"/>
      <c r="CU56" s="824"/>
      <c r="CV56" s="825"/>
      <c r="CW56" s="823"/>
      <c r="CX56" s="824"/>
      <c r="CY56" s="824"/>
      <c r="CZ56" s="824"/>
      <c r="DA56" s="825"/>
      <c r="DB56" s="823"/>
      <c r="DC56" s="824"/>
      <c r="DD56" s="824"/>
      <c r="DE56" s="824"/>
      <c r="DF56" s="825"/>
      <c r="DG56" s="823"/>
      <c r="DH56" s="824"/>
      <c r="DI56" s="824"/>
      <c r="DJ56" s="824"/>
      <c r="DK56" s="825"/>
      <c r="DL56" s="823"/>
      <c r="DM56" s="824"/>
      <c r="DN56" s="824"/>
      <c r="DO56" s="824"/>
      <c r="DP56" s="825"/>
      <c r="DQ56" s="823"/>
      <c r="DR56" s="824"/>
      <c r="DS56" s="824"/>
      <c r="DT56" s="824"/>
      <c r="DU56" s="825"/>
      <c r="DV56" s="826"/>
      <c r="DW56" s="827"/>
      <c r="DX56" s="827"/>
      <c r="DY56" s="827"/>
      <c r="DZ56" s="828"/>
      <c r="EA56" s="246"/>
    </row>
    <row r="57" spans="1:131" s="247" customFormat="1" ht="26.25" customHeight="1" x14ac:dyDescent="0.15">
      <c r="A57" s="261">
        <v>30</v>
      </c>
      <c r="B57" s="797"/>
      <c r="C57" s="798"/>
      <c r="D57" s="798"/>
      <c r="E57" s="798"/>
      <c r="F57" s="798"/>
      <c r="G57" s="798"/>
      <c r="H57" s="798"/>
      <c r="I57" s="798"/>
      <c r="J57" s="798"/>
      <c r="K57" s="798"/>
      <c r="L57" s="798"/>
      <c r="M57" s="798"/>
      <c r="N57" s="798"/>
      <c r="O57" s="798"/>
      <c r="P57" s="799"/>
      <c r="Q57" s="875"/>
      <c r="R57" s="876"/>
      <c r="S57" s="876"/>
      <c r="T57" s="876"/>
      <c r="U57" s="876"/>
      <c r="V57" s="876"/>
      <c r="W57" s="876"/>
      <c r="X57" s="876"/>
      <c r="Y57" s="876"/>
      <c r="Z57" s="876"/>
      <c r="AA57" s="876"/>
      <c r="AB57" s="876"/>
      <c r="AC57" s="876"/>
      <c r="AD57" s="876"/>
      <c r="AE57" s="877"/>
      <c r="AF57" s="803"/>
      <c r="AG57" s="804"/>
      <c r="AH57" s="804"/>
      <c r="AI57" s="804"/>
      <c r="AJ57" s="805"/>
      <c r="AK57" s="878"/>
      <c r="AL57" s="876"/>
      <c r="AM57" s="876"/>
      <c r="AN57" s="876"/>
      <c r="AO57" s="876"/>
      <c r="AP57" s="876"/>
      <c r="AQ57" s="876"/>
      <c r="AR57" s="876"/>
      <c r="AS57" s="876"/>
      <c r="AT57" s="876"/>
      <c r="AU57" s="876"/>
      <c r="AV57" s="876"/>
      <c r="AW57" s="876"/>
      <c r="AX57" s="876"/>
      <c r="AY57" s="876"/>
      <c r="AZ57" s="879"/>
      <c r="BA57" s="879"/>
      <c r="BB57" s="879"/>
      <c r="BC57" s="879"/>
      <c r="BD57" s="879"/>
      <c r="BE57" s="870"/>
      <c r="BF57" s="870"/>
      <c r="BG57" s="870"/>
      <c r="BH57" s="870"/>
      <c r="BI57" s="871"/>
      <c r="BJ57" s="252"/>
      <c r="BK57" s="252"/>
      <c r="BL57" s="252"/>
      <c r="BM57" s="252"/>
      <c r="BN57" s="252"/>
      <c r="BO57" s="265"/>
      <c r="BP57" s="265"/>
      <c r="BQ57" s="262">
        <v>51</v>
      </c>
      <c r="BR57" s="263"/>
      <c r="BS57" s="810"/>
      <c r="BT57" s="811"/>
      <c r="BU57" s="811"/>
      <c r="BV57" s="811"/>
      <c r="BW57" s="811"/>
      <c r="BX57" s="811"/>
      <c r="BY57" s="811"/>
      <c r="BZ57" s="811"/>
      <c r="CA57" s="811"/>
      <c r="CB57" s="811"/>
      <c r="CC57" s="811"/>
      <c r="CD57" s="811"/>
      <c r="CE57" s="811"/>
      <c r="CF57" s="811"/>
      <c r="CG57" s="812"/>
      <c r="CH57" s="823"/>
      <c r="CI57" s="824"/>
      <c r="CJ57" s="824"/>
      <c r="CK57" s="824"/>
      <c r="CL57" s="825"/>
      <c r="CM57" s="823"/>
      <c r="CN57" s="824"/>
      <c r="CO57" s="824"/>
      <c r="CP57" s="824"/>
      <c r="CQ57" s="825"/>
      <c r="CR57" s="823"/>
      <c r="CS57" s="824"/>
      <c r="CT57" s="824"/>
      <c r="CU57" s="824"/>
      <c r="CV57" s="825"/>
      <c r="CW57" s="823"/>
      <c r="CX57" s="824"/>
      <c r="CY57" s="824"/>
      <c r="CZ57" s="824"/>
      <c r="DA57" s="825"/>
      <c r="DB57" s="823"/>
      <c r="DC57" s="824"/>
      <c r="DD57" s="824"/>
      <c r="DE57" s="824"/>
      <c r="DF57" s="825"/>
      <c r="DG57" s="823"/>
      <c r="DH57" s="824"/>
      <c r="DI57" s="824"/>
      <c r="DJ57" s="824"/>
      <c r="DK57" s="825"/>
      <c r="DL57" s="823"/>
      <c r="DM57" s="824"/>
      <c r="DN57" s="824"/>
      <c r="DO57" s="824"/>
      <c r="DP57" s="825"/>
      <c r="DQ57" s="823"/>
      <c r="DR57" s="824"/>
      <c r="DS57" s="824"/>
      <c r="DT57" s="824"/>
      <c r="DU57" s="825"/>
      <c r="DV57" s="826"/>
      <c r="DW57" s="827"/>
      <c r="DX57" s="827"/>
      <c r="DY57" s="827"/>
      <c r="DZ57" s="828"/>
      <c r="EA57" s="246"/>
    </row>
    <row r="58" spans="1:131" s="247" customFormat="1" ht="26.25" customHeight="1" x14ac:dyDescent="0.15">
      <c r="A58" s="261">
        <v>31</v>
      </c>
      <c r="B58" s="797"/>
      <c r="C58" s="798"/>
      <c r="D58" s="798"/>
      <c r="E58" s="798"/>
      <c r="F58" s="798"/>
      <c r="G58" s="798"/>
      <c r="H58" s="798"/>
      <c r="I58" s="798"/>
      <c r="J58" s="798"/>
      <c r="K58" s="798"/>
      <c r="L58" s="798"/>
      <c r="M58" s="798"/>
      <c r="N58" s="798"/>
      <c r="O58" s="798"/>
      <c r="P58" s="799"/>
      <c r="Q58" s="875"/>
      <c r="R58" s="876"/>
      <c r="S58" s="876"/>
      <c r="T58" s="876"/>
      <c r="U58" s="876"/>
      <c r="V58" s="876"/>
      <c r="W58" s="876"/>
      <c r="X58" s="876"/>
      <c r="Y58" s="876"/>
      <c r="Z58" s="876"/>
      <c r="AA58" s="876"/>
      <c r="AB58" s="876"/>
      <c r="AC58" s="876"/>
      <c r="AD58" s="876"/>
      <c r="AE58" s="877"/>
      <c r="AF58" s="803"/>
      <c r="AG58" s="804"/>
      <c r="AH58" s="804"/>
      <c r="AI58" s="804"/>
      <c r="AJ58" s="805"/>
      <c r="AK58" s="878"/>
      <c r="AL58" s="876"/>
      <c r="AM58" s="876"/>
      <c r="AN58" s="876"/>
      <c r="AO58" s="876"/>
      <c r="AP58" s="876"/>
      <c r="AQ58" s="876"/>
      <c r="AR58" s="876"/>
      <c r="AS58" s="876"/>
      <c r="AT58" s="876"/>
      <c r="AU58" s="876"/>
      <c r="AV58" s="876"/>
      <c r="AW58" s="876"/>
      <c r="AX58" s="876"/>
      <c r="AY58" s="876"/>
      <c r="AZ58" s="879"/>
      <c r="BA58" s="879"/>
      <c r="BB58" s="879"/>
      <c r="BC58" s="879"/>
      <c r="BD58" s="879"/>
      <c r="BE58" s="870"/>
      <c r="BF58" s="870"/>
      <c r="BG58" s="870"/>
      <c r="BH58" s="870"/>
      <c r="BI58" s="871"/>
      <c r="BJ58" s="252"/>
      <c r="BK58" s="252"/>
      <c r="BL58" s="252"/>
      <c r="BM58" s="252"/>
      <c r="BN58" s="252"/>
      <c r="BO58" s="265"/>
      <c r="BP58" s="265"/>
      <c r="BQ58" s="262">
        <v>52</v>
      </c>
      <c r="BR58" s="263"/>
      <c r="BS58" s="810"/>
      <c r="BT58" s="811"/>
      <c r="BU58" s="811"/>
      <c r="BV58" s="811"/>
      <c r="BW58" s="811"/>
      <c r="BX58" s="811"/>
      <c r="BY58" s="811"/>
      <c r="BZ58" s="811"/>
      <c r="CA58" s="811"/>
      <c r="CB58" s="811"/>
      <c r="CC58" s="811"/>
      <c r="CD58" s="811"/>
      <c r="CE58" s="811"/>
      <c r="CF58" s="811"/>
      <c r="CG58" s="812"/>
      <c r="CH58" s="823"/>
      <c r="CI58" s="824"/>
      <c r="CJ58" s="824"/>
      <c r="CK58" s="824"/>
      <c r="CL58" s="825"/>
      <c r="CM58" s="823"/>
      <c r="CN58" s="824"/>
      <c r="CO58" s="824"/>
      <c r="CP58" s="824"/>
      <c r="CQ58" s="825"/>
      <c r="CR58" s="823"/>
      <c r="CS58" s="824"/>
      <c r="CT58" s="824"/>
      <c r="CU58" s="824"/>
      <c r="CV58" s="825"/>
      <c r="CW58" s="823"/>
      <c r="CX58" s="824"/>
      <c r="CY58" s="824"/>
      <c r="CZ58" s="824"/>
      <c r="DA58" s="825"/>
      <c r="DB58" s="823"/>
      <c r="DC58" s="824"/>
      <c r="DD58" s="824"/>
      <c r="DE58" s="824"/>
      <c r="DF58" s="825"/>
      <c r="DG58" s="823"/>
      <c r="DH58" s="824"/>
      <c r="DI58" s="824"/>
      <c r="DJ58" s="824"/>
      <c r="DK58" s="825"/>
      <c r="DL58" s="823"/>
      <c r="DM58" s="824"/>
      <c r="DN58" s="824"/>
      <c r="DO58" s="824"/>
      <c r="DP58" s="825"/>
      <c r="DQ58" s="823"/>
      <c r="DR58" s="824"/>
      <c r="DS58" s="824"/>
      <c r="DT58" s="824"/>
      <c r="DU58" s="825"/>
      <c r="DV58" s="826"/>
      <c r="DW58" s="827"/>
      <c r="DX58" s="827"/>
      <c r="DY58" s="827"/>
      <c r="DZ58" s="828"/>
      <c r="EA58" s="246"/>
    </row>
    <row r="59" spans="1:131" s="247" customFormat="1" ht="26.25" customHeight="1" x14ac:dyDescent="0.15">
      <c r="A59" s="261">
        <v>32</v>
      </c>
      <c r="B59" s="797"/>
      <c r="C59" s="798"/>
      <c r="D59" s="798"/>
      <c r="E59" s="798"/>
      <c r="F59" s="798"/>
      <c r="G59" s="798"/>
      <c r="H59" s="798"/>
      <c r="I59" s="798"/>
      <c r="J59" s="798"/>
      <c r="K59" s="798"/>
      <c r="L59" s="798"/>
      <c r="M59" s="798"/>
      <c r="N59" s="798"/>
      <c r="O59" s="798"/>
      <c r="P59" s="799"/>
      <c r="Q59" s="875"/>
      <c r="R59" s="876"/>
      <c r="S59" s="876"/>
      <c r="T59" s="876"/>
      <c r="U59" s="876"/>
      <c r="V59" s="876"/>
      <c r="W59" s="876"/>
      <c r="X59" s="876"/>
      <c r="Y59" s="876"/>
      <c r="Z59" s="876"/>
      <c r="AA59" s="876"/>
      <c r="AB59" s="876"/>
      <c r="AC59" s="876"/>
      <c r="AD59" s="876"/>
      <c r="AE59" s="877"/>
      <c r="AF59" s="803"/>
      <c r="AG59" s="804"/>
      <c r="AH59" s="804"/>
      <c r="AI59" s="804"/>
      <c r="AJ59" s="805"/>
      <c r="AK59" s="878"/>
      <c r="AL59" s="876"/>
      <c r="AM59" s="876"/>
      <c r="AN59" s="876"/>
      <c r="AO59" s="876"/>
      <c r="AP59" s="876"/>
      <c r="AQ59" s="876"/>
      <c r="AR59" s="876"/>
      <c r="AS59" s="876"/>
      <c r="AT59" s="876"/>
      <c r="AU59" s="876"/>
      <c r="AV59" s="876"/>
      <c r="AW59" s="876"/>
      <c r="AX59" s="876"/>
      <c r="AY59" s="876"/>
      <c r="AZ59" s="879"/>
      <c r="BA59" s="879"/>
      <c r="BB59" s="879"/>
      <c r="BC59" s="879"/>
      <c r="BD59" s="879"/>
      <c r="BE59" s="870"/>
      <c r="BF59" s="870"/>
      <c r="BG59" s="870"/>
      <c r="BH59" s="870"/>
      <c r="BI59" s="871"/>
      <c r="BJ59" s="252"/>
      <c r="BK59" s="252"/>
      <c r="BL59" s="252"/>
      <c r="BM59" s="252"/>
      <c r="BN59" s="252"/>
      <c r="BO59" s="265"/>
      <c r="BP59" s="265"/>
      <c r="BQ59" s="262">
        <v>53</v>
      </c>
      <c r="BR59" s="263"/>
      <c r="BS59" s="810"/>
      <c r="BT59" s="811"/>
      <c r="BU59" s="811"/>
      <c r="BV59" s="811"/>
      <c r="BW59" s="811"/>
      <c r="BX59" s="811"/>
      <c r="BY59" s="811"/>
      <c r="BZ59" s="811"/>
      <c r="CA59" s="811"/>
      <c r="CB59" s="811"/>
      <c r="CC59" s="811"/>
      <c r="CD59" s="811"/>
      <c r="CE59" s="811"/>
      <c r="CF59" s="811"/>
      <c r="CG59" s="812"/>
      <c r="CH59" s="823"/>
      <c r="CI59" s="824"/>
      <c r="CJ59" s="824"/>
      <c r="CK59" s="824"/>
      <c r="CL59" s="825"/>
      <c r="CM59" s="823"/>
      <c r="CN59" s="824"/>
      <c r="CO59" s="824"/>
      <c r="CP59" s="824"/>
      <c r="CQ59" s="825"/>
      <c r="CR59" s="823"/>
      <c r="CS59" s="824"/>
      <c r="CT59" s="824"/>
      <c r="CU59" s="824"/>
      <c r="CV59" s="825"/>
      <c r="CW59" s="823"/>
      <c r="CX59" s="824"/>
      <c r="CY59" s="824"/>
      <c r="CZ59" s="824"/>
      <c r="DA59" s="825"/>
      <c r="DB59" s="823"/>
      <c r="DC59" s="824"/>
      <c r="DD59" s="824"/>
      <c r="DE59" s="824"/>
      <c r="DF59" s="825"/>
      <c r="DG59" s="823"/>
      <c r="DH59" s="824"/>
      <c r="DI59" s="824"/>
      <c r="DJ59" s="824"/>
      <c r="DK59" s="825"/>
      <c r="DL59" s="823"/>
      <c r="DM59" s="824"/>
      <c r="DN59" s="824"/>
      <c r="DO59" s="824"/>
      <c r="DP59" s="825"/>
      <c r="DQ59" s="823"/>
      <c r="DR59" s="824"/>
      <c r="DS59" s="824"/>
      <c r="DT59" s="824"/>
      <c r="DU59" s="825"/>
      <c r="DV59" s="826"/>
      <c r="DW59" s="827"/>
      <c r="DX59" s="827"/>
      <c r="DY59" s="827"/>
      <c r="DZ59" s="828"/>
      <c r="EA59" s="246"/>
    </row>
    <row r="60" spans="1:131" s="247" customFormat="1" ht="26.25" customHeight="1" x14ac:dyDescent="0.15">
      <c r="A60" s="261">
        <v>33</v>
      </c>
      <c r="B60" s="797"/>
      <c r="C60" s="798"/>
      <c r="D60" s="798"/>
      <c r="E60" s="798"/>
      <c r="F60" s="798"/>
      <c r="G60" s="798"/>
      <c r="H60" s="798"/>
      <c r="I60" s="798"/>
      <c r="J60" s="798"/>
      <c r="K60" s="798"/>
      <c r="L60" s="798"/>
      <c r="M60" s="798"/>
      <c r="N60" s="798"/>
      <c r="O60" s="798"/>
      <c r="P60" s="799"/>
      <c r="Q60" s="875"/>
      <c r="R60" s="876"/>
      <c r="S60" s="876"/>
      <c r="T60" s="876"/>
      <c r="U60" s="876"/>
      <c r="V60" s="876"/>
      <c r="W60" s="876"/>
      <c r="X60" s="876"/>
      <c r="Y60" s="876"/>
      <c r="Z60" s="876"/>
      <c r="AA60" s="876"/>
      <c r="AB60" s="876"/>
      <c r="AC60" s="876"/>
      <c r="AD60" s="876"/>
      <c r="AE60" s="877"/>
      <c r="AF60" s="803"/>
      <c r="AG60" s="804"/>
      <c r="AH60" s="804"/>
      <c r="AI60" s="804"/>
      <c r="AJ60" s="805"/>
      <c r="AK60" s="878"/>
      <c r="AL60" s="876"/>
      <c r="AM60" s="876"/>
      <c r="AN60" s="876"/>
      <c r="AO60" s="876"/>
      <c r="AP60" s="876"/>
      <c r="AQ60" s="876"/>
      <c r="AR60" s="876"/>
      <c r="AS60" s="876"/>
      <c r="AT60" s="876"/>
      <c r="AU60" s="876"/>
      <c r="AV60" s="876"/>
      <c r="AW60" s="876"/>
      <c r="AX60" s="876"/>
      <c r="AY60" s="876"/>
      <c r="AZ60" s="879"/>
      <c r="BA60" s="879"/>
      <c r="BB60" s="879"/>
      <c r="BC60" s="879"/>
      <c r="BD60" s="879"/>
      <c r="BE60" s="870"/>
      <c r="BF60" s="870"/>
      <c r="BG60" s="870"/>
      <c r="BH60" s="870"/>
      <c r="BI60" s="871"/>
      <c r="BJ60" s="252"/>
      <c r="BK60" s="252"/>
      <c r="BL60" s="252"/>
      <c r="BM60" s="252"/>
      <c r="BN60" s="252"/>
      <c r="BO60" s="265"/>
      <c r="BP60" s="265"/>
      <c r="BQ60" s="262">
        <v>54</v>
      </c>
      <c r="BR60" s="263"/>
      <c r="BS60" s="810"/>
      <c r="BT60" s="811"/>
      <c r="BU60" s="811"/>
      <c r="BV60" s="811"/>
      <c r="BW60" s="811"/>
      <c r="BX60" s="811"/>
      <c r="BY60" s="811"/>
      <c r="BZ60" s="811"/>
      <c r="CA60" s="811"/>
      <c r="CB60" s="811"/>
      <c r="CC60" s="811"/>
      <c r="CD60" s="811"/>
      <c r="CE60" s="811"/>
      <c r="CF60" s="811"/>
      <c r="CG60" s="812"/>
      <c r="CH60" s="823"/>
      <c r="CI60" s="824"/>
      <c r="CJ60" s="824"/>
      <c r="CK60" s="824"/>
      <c r="CL60" s="825"/>
      <c r="CM60" s="823"/>
      <c r="CN60" s="824"/>
      <c r="CO60" s="824"/>
      <c r="CP60" s="824"/>
      <c r="CQ60" s="825"/>
      <c r="CR60" s="823"/>
      <c r="CS60" s="824"/>
      <c r="CT60" s="824"/>
      <c r="CU60" s="824"/>
      <c r="CV60" s="825"/>
      <c r="CW60" s="823"/>
      <c r="CX60" s="824"/>
      <c r="CY60" s="824"/>
      <c r="CZ60" s="824"/>
      <c r="DA60" s="825"/>
      <c r="DB60" s="823"/>
      <c r="DC60" s="824"/>
      <c r="DD60" s="824"/>
      <c r="DE60" s="824"/>
      <c r="DF60" s="825"/>
      <c r="DG60" s="823"/>
      <c r="DH60" s="824"/>
      <c r="DI60" s="824"/>
      <c r="DJ60" s="824"/>
      <c r="DK60" s="825"/>
      <c r="DL60" s="823"/>
      <c r="DM60" s="824"/>
      <c r="DN60" s="824"/>
      <c r="DO60" s="824"/>
      <c r="DP60" s="825"/>
      <c r="DQ60" s="823"/>
      <c r="DR60" s="824"/>
      <c r="DS60" s="824"/>
      <c r="DT60" s="824"/>
      <c r="DU60" s="825"/>
      <c r="DV60" s="826"/>
      <c r="DW60" s="827"/>
      <c r="DX60" s="827"/>
      <c r="DY60" s="827"/>
      <c r="DZ60" s="828"/>
      <c r="EA60" s="246"/>
    </row>
    <row r="61" spans="1:131" s="247" customFormat="1" ht="26.25" customHeight="1" thickBot="1" x14ac:dyDescent="0.2">
      <c r="A61" s="261">
        <v>34</v>
      </c>
      <c r="B61" s="797"/>
      <c r="C61" s="798"/>
      <c r="D61" s="798"/>
      <c r="E61" s="798"/>
      <c r="F61" s="798"/>
      <c r="G61" s="798"/>
      <c r="H61" s="798"/>
      <c r="I61" s="798"/>
      <c r="J61" s="798"/>
      <c r="K61" s="798"/>
      <c r="L61" s="798"/>
      <c r="M61" s="798"/>
      <c r="N61" s="798"/>
      <c r="O61" s="798"/>
      <c r="P61" s="799"/>
      <c r="Q61" s="875"/>
      <c r="R61" s="876"/>
      <c r="S61" s="876"/>
      <c r="T61" s="876"/>
      <c r="U61" s="876"/>
      <c r="V61" s="876"/>
      <c r="W61" s="876"/>
      <c r="X61" s="876"/>
      <c r="Y61" s="876"/>
      <c r="Z61" s="876"/>
      <c r="AA61" s="876"/>
      <c r="AB61" s="876"/>
      <c r="AC61" s="876"/>
      <c r="AD61" s="876"/>
      <c r="AE61" s="877"/>
      <c r="AF61" s="803"/>
      <c r="AG61" s="804"/>
      <c r="AH61" s="804"/>
      <c r="AI61" s="804"/>
      <c r="AJ61" s="805"/>
      <c r="AK61" s="878"/>
      <c r="AL61" s="876"/>
      <c r="AM61" s="876"/>
      <c r="AN61" s="876"/>
      <c r="AO61" s="876"/>
      <c r="AP61" s="876"/>
      <c r="AQ61" s="876"/>
      <c r="AR61" s="876"/>
      <c r="AS61" s="876"/>
      <c r="AT61" s="876"/>
      <c r="AU61" s="876"/>
      <c r="AV61" s="876"/>
      <c r="AW61" s="876"/>
      <c r="AX61" s="876"/>
      <c r="AY61" s="876"/>
      <c r="AZ61" s="879"/>
      <c r="BA61" s="879"/>
      <c r="BB61" s="879"/>
      <c r="BC61" s="879"/>
      <c r="BD61" s="879"/>
      <c r="BE61" s="870"/>
      <c r="BF61" s="870"/>
      <c r="BG61" s="870"/>
      <c r="BH61" s="870"/>
      <c r="BI61" s="871"/>
      <c r="BJ61" s="252"/>
      <c r="BK61" s="252"/>
      <c r="BL61" s="252"/>
      <c r="BM61" s="252"/>
      <c r="BN61" s="252"/>
      <c r="BO61" s="265"/>
      <c r="BP61" s="265"/>
      <c r="BQ61" s="262">
        <v>55</v>
      </c>
      <c r="BR61" s="263"/>
      <c r="BS61" s="810"/>
      <c r="BT61" s="811"/>
      <c r="BU61" s="811"/>
      <c r="BV61" s="811"/>
      <c r="BW61" s="811"/>
      <c r="BX61" s="811"/>
      <c r="BY61" s="811"/>
      <c r="BZ61" s="811"/>
      <c r="CA61" s="811"/>
      <c r="CB61" s="811"/>
      <c r="CC61" s="811"/>
      <c r="CD61" s="811"/>
      <c r="CE61" s="811"/>
      <c r="CF61" s="811"/>
      <c r="CG61" s="812"/>
      <c r="CH61" s="823"/>
      <c r="CI61" s="824"/>
      <c r="CJ61" s="824"/>
      <c r="CK61" s="824"/>
      <c r="CL61" s="825"/>
      <c r="CM61" s="823"/>
      <c r="CN61" s="824"/>
      <c r="CO61" s="824"/>
      <c r="CP61" s="824"/>
      <c r="CQ61" s="825"/>
      <c r="CR61" s="823"/>
      <c r="CS61" s="824"/>
      <c r="CT61" s="824"/>
      <c r="CU61" s="824"/>
      <c r="CV61" s="825"/>
      <c r="CW61" s="823"/>
      <c r="CX61" s="824"/>
      <c r="CY61" s="824"/>
      <c r="CZ61" s="824"/>
      <c r="DA61" s="825"/>
      <c r="DB61" s="823"/>
      <c r="DC61" s="824"/>
      <c r="DD61" s="824"/>
      <c r="DE61" s="824"/>
      <c r="DF61" s="825"/>
      <c r="DG61" s="823"/>
      <c r="DH61" s="824"/>
      <c r="DI61" s="824"/>
      <c r="DJ61" s="824"/>
      <c r="DK61" s="825"/>
      <c r="DL61" s="823"/>
      <c r="DM61" s="824"/>
      <c r="DN61" s="824"/>
      <c r="DO61" s="824"/>
      <c r="DP61" s="825"/>
      <c r="DQ61" s="823"/>
      <c r="DR61" s="824"/>
      <c r="DS61" s="824"/>
      <c r="DT61" s="824"/>
      <c r="DU61" s="825"/>
      <c r="DV61" s="826"/>
      <c r="DW61" s="827"/>
      <c r="DX61" s="827"/>
      <c r="DY61" s="827"/>
      <c r="DZ61" s="828"/>
      <c r="EA61" s="246"/>
    </row>
    <row r="62" spans="1:131" s="247" customFormat="1" ht="26.25" customHeight="1" x14ac:dyDescent="0.15">
      <c r="A62" s="261">
        <v>35</v>
      </c>
      <c r="B62" s="797"/>
      <c r="C62" s="798"/>
      <c r="D62" s="798"/>
      <c r="E62" s="798"/>
      <c r="F62" s="798"/>
      <c r="G62" s="798"/>
      <c r="H62" s="798"/>
      <c r="I62" s="798"/>
      <c r="J62" s="798"/>
      <c r="K62" s="798"/>
      <c r="L62" s="798"/>
      <c r="M62" s="798"/>
      <c r="N62" s="798"/>
      <c r="O62" s="798"/>
      <c r="P62" s="799"/>
      <c r="Q62" s="875"/>
      <c r="R62" s="876"/>
      <c r="S62" s="876"/>
      <c r="T62" s="876"/>
      <c r="U62" s="876"/>
      <c r="V62" s="876"/>
      <c r="W62" s="876"/>
      <c r="X62" s="876"/>
      <c r="Y62" s="876"/>
      <c r="Z62" s="876"/>
      <c r="AA62" s="876"/>
      <c r="AB62" s="876"/>
      <c r="AC62" s="876"/>
      <c r="AD62" s="876"/>
      <c r="AE62" s="877"/>
      <c r="AF62" s="803"/>
      <c r="AG62" s="804"/>
      <c r="AH62" s="804"/>
      <c r="AI62" s="804"/>
      <c r="AJ62" s="805"/>
      <c r="AK62" s="878"/>
      <c r="AL62" s="876"/>
      <c r="AM62" s="876"/>
      <c r="AN62" s="876"/>
      <c r="AO62" s="876"/>
      <c r="AP62" s="876"/>
      <c r="AQ62" s="876"/>
      <c r="AR62" s="876"/>
      <c r="AS62" s="876"/>
      <c r="AT62" s="876"/>
      <c r="AU62" s="876"/>
      <c r="AV62" s="876"/>
      <c r="AW62" s="876"/>
      <c r="AX62" s="876"/>
      <c r="AY62" s="876"/>
      <c r="AZ62" s="879"/>
      <c r="BA62" s="879"/>
      <c r="BB62" s="879"/>
      <c r="BC62" s="879"/>
      <c r="BD62" s="879"/>
      <c r="BE62" s="870"/>
      <c r="BF62" s="870"/>
      <c r="BG62" s="870"/>
      <c r="BH62" s="870"/>
      <c r="BI62" s="871"/>
      <c r="BJ62" s="887" t="s">
        <v>407</v>
      </c>
      <c r="BK62" s="848"/>
      <c r="BL62" s="848"/>
      <c r="BM62" s="848"/>
      <c r="BN62" s="849"/>
      <c r="BO62" s="265"/>
      <c r="BP62" s="265"/>
      <c r="BQ62" s="262">
        <v>56</v>
      </c>
      <c r="BR62" s="263"/>
      <c r="BS62" s="810"/>
      <c r="BT62" s="811"/>
      <c r="BU62" s="811"/>
      <c r="BV62" s="811"/>
      <c r="BW62" s="811"/>
      <c r="BX62" s="811"/>
      <c r="BY62" s="811"/>
      <c r="BZ62" s="811"/>
      <c r="CA62" s="811"/>
      <c r="CB62" s="811"/>
      <c r="CC62" s="811"/>
      <c r="CD62" s="811"/>
      <c r="CE62" s="811"/>
      <c r="CF62" s="811"/>
      <c r="CG62" s="812"/>
      <c r="CH62" s="823"/>
      <c r="CI62" s="824"/>
      <c r="CJ62" s="824"/>
      <c r="CK62" s="824"/>
      <c r="CL62" s="825"/>
      <c r="CM62" s="823"/>
      <c r="CN62" s="824"/>
      <c r="CO62" s="824"/>
      <c r="CP62" s="824"/>
      <c r="CQ62" s="825"/>
      <c r="CR62" s="823"/>
      <c r="CS62" s="824"/>
      <c r="CT62" s="824"/>
      <c r="CU62" s="824"/>
      <c r="CV62" s="825"/>
      <c r="CW62" s="823"/>
      <c r="CX62" s="824"/>
      <c r="CY62" s="824"/>
      <c r="CZ62" s="824"/>
      <c r="DA62" s="825"/>
      <c r="DB62" s="823"/>
      <c r="DC62" s="824"/>
      <c r="DD62" s="824"/>
      <c r="DE62" s="824"/>
      <c r="DF62" s="825"/>
      <c r="DG62" s="823"/>
      <c r="DH62" s="824"/>
      <c r="DI62" s="824"/>
      <c r="DJ62" s="824"/>
      <c r="DK62" s="825"/>
      <c r="DL62" s="823"/>
      <c r="DM62" s="824"/>
      <c r="DN62" s="824"/>
      <c r="DO62" s="824"/>
      <c r="DP62" s="825"/>
      <c r="DQ62" s="823"/>
      <c r="DR62" s="824"/>
      <c r="DS62" s="824"/>
      <c r="DT62" s="824"/>
      <c r="DU62" s="825"/>
      <c r="DV62" s="826"/>
      <c r="DW62" s="827"/>
      <c r="DX62" s="827"/>
      <c r="DY62" s="827"/>
      <c r="DZ62" s="828"/>
      <c r="EA62" s="246"/>
    </row>
    <row r="63" spans="1:131" s="247" customFormat="1" ht="26.25" customHeight="1" thickBot="1" x14ac:dyDescent="0.2">
      <c r="A63" s="264" t="s">
        <v>386</v>
      </c>
      <c r="B63" s="832" t="s">
        <v>408</v>
      </c>
      <c r="C63" s="833"/>
      <c r="D63" s="833"/>
      <c r="E63" s="833"/>
      <c r="F63" s="833"/>
      <c r="G63" s="833"/>
      <c r="H63" s="833"/>
      <c r="I63" s="833"/>
      <c r="J63" s="833"/>
      <c r="K63" s="833"/>
      <c r="L63" s="833"/>
      <c r="M63" s="833"/>
      <c r="N63" s="833"/>
      <c r="O63" s="833"/>
      <c r="P63" s="834"/>
      <c r="Q63" s="880"/>
      <c r="R63" s="881"/>
      <c r="S63" s="881"/>
      <c r="T63" s="881"/>
      <c r="U63" s="881"/>
      <c r="V63" s="881"/>
      <c r="W63" s="881"/>
      <c r="X63" s="881"/>
      <c r="Y63" s="881"/>
      <c r="Z63" s="881"/>
      <c r="AA63" s="881"/>
      <c r="AB63" s="881"/>
      <c r="AC63" s="881"/>
      <c r="AD63" s="881"/>
      <c r="AE63" s="882"/>
      <c r="AF63" s="883">
        <v>46</v>
      </c>
      <c r="AG63" s="884"/>
      <c r="AH63" s="884"/>
      <c r="AI63" s="884"/>
      <c r="AJ63" s="885"/>
      <c r="AK63" s="886"/>
      <c r="AL63" s="881"/>
      <c r="AM63" s="881"/>
      <c r="AN63" s="881"/>
      <c r="AO63" s="881"/>
      <c r="AP63" s="884">
        <v>1586</v>
      </c>
      <c r="AQ63" s="884"/>
      <c r="AR63" s="884"/>
      <c r="AS63" s="884"/>
      <c r="AT63" s="884"/>
      <c r="AU63" s="884">
        <v>939</v>
      </c>
      <c r="AV63" s="884"/>
      <c r="AW63" s="884"/>
      <c r="AX63" s="884"/>
      <c r="AY63" s="884"/>
      <c r="AZ63" s="888"/>
      <c r="BA63" s="888"/>
      <c r="BB63" s="888"/>
      <c r="BC63" s="888"/>
      <c r="BD63" s="888"/>
      <c r="BE63" s="889"/>
      <c r="BF63" s="889"/>
      <c r="BG63" s="889"/>
      <c r="BH63" s="889"/>
      <c r="BI63" s="890"/>
      <c r="BJ63" s="891" t="s">
        <v>409</v>
      </c>
      <c r="BK63" s="892"/>
      <c r="BL63" s="892"/>
      <c r="BM63" s="892"/>
      <c r="BN63" s="893"/>
      <c r="BO63" s="265"/>
      <c r="BP63" s="265"/>
      <c r="BQ63" s="262">
        <v>57</v>
      </c>
      <c r="BR63" s="263"/>
      <c r="BS63" s="810"/>
      <c r="BT63" s="811"/>
      <c r="BU63" s="811"/>
      <c r="BV63" s="811"/>
      <c r="BW63" s="811"/>
      <c r="BX63" s="811"/>
      <c r="BY63" s="811"/>
      <c r="BZ63" s="811"/>
      <c r="CA63" s="811"/>
      <c r="CB63" s="811"/>
      <c r="CC63" s="811"/>
      <c r="CD63" s="811"/>
      <c r="CE63" s="811"/>
      <c r="CF63" s="811"/>
      <c r="CG63" s="812"/>
      <c r="CH63" s="823"/>
      <c r="CI63" s="824"/>
      <c r="CJ63" s="824"/>
      <c r="CK63" s="824"/>
      <c r="CL63" s="825"/>
      <c r="CM63" s="823"/>
      <c r="CN63" s="824"/>
      <c r="CO63" s="824"/>
      <c r="CP63" s="824"/>
      <c r="CQ63" s="825"/>
      <c r="CR63" s="823"/>
      <c r="CS63" s="824"/>
      <c r="CT63" s="824"/>
      <c r="CU63" s="824"/>
      <c r="CV63" s="825"/>
      <c r="CW63" s="823"/>
      <c r="CX63" s="824"/>
      <c r="CY63" s="824"/>
      <c r="CZ63" s="824"/>
      <c r="DA63" s="825"/>
      <c r="DB63" s="823"/>
      <c r="DC63" s="824"/>
      <c r="DD63" s="824"/>
      <c r="DE63" s="824"/>
      <c r="DF63" s="825"/>
      <c r="DG63" s="823"/>
      <c r="DH63" s="824"/>
      <c r="DI63" s="824"/>
      <c r="DJ63" s="824"/>
      <c r="DK63" s="825"/>
      <c r="DL63" s="823"/>
      <c r="DM63" s="824"/>
      <c r="DN63" s="824"/>
      <c r="DO63" s="824"/>
      <c r="DP63" s="825"/>
      <c r="DQ63" s="823"/>
      <c r="DR63" s="824"/>
      <c r="DS63" s="824"/>
      <c r="DT63" s="824"/>
      <c r="DU63" s="825"/>
      <c r="DV63" s="826"/>
      <c r="DW63" s="827"/>
      <c r="DX63" s="827"/>
      <c r="DY63" s="827"/>
      <c r="DZ63" s="828"/>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10"/>
      <c r="BT64" s="811"/>
      <c r="BU64" s="811"/>
      <c r="BV64" s="811"/>
      <c r="BW64" s="811"/>
      <c r="BX64" s="811"/>
      <c r="BY64" s="811"/>
      <c r="BZ64" s="811"/>
      <c r="CA64" s="811"/>
      <c r="CB64" s="811"/>
      <c r="CC64" s="811"/>
      <c r="CD64" s="811"/>
      <c r="CE64" s="811"/>
      <c r="CF64" s="811"/>
      <c r="CG64" s="812"/>
      <c r="CH64" s="823"/>
      <c r="CI64" s="824"/>
      <c r="CJ64" s="824"/>
      <c r="CK64" s="824"/>
      <c r="CL64" s="825"/>
      <c r="CM64" s="823"/>
      <c r="CN64" s="824"/>
      <c r="CO64" s="824"/>
      <c r="CP64" s="824"/>
      <c r="CQ64" s="825"/>
      <c r="CR64" s="823"/>
      <c r="CS64" s="824"/>
      <c r="CT64" s="824"/>
      <c r="CU64" s="824"/>
      <c r="CV64" s="825"/>
      <c r="CW64" s="823"/>
      <c r="CX64" s="824"/>
      <c r="CY64" s="824"/>
      <c r="CZ64" s="824"/>
      <c r="DA64" s="825"/>
      <c r="DB64" s="823"/>
      <c r="DC64" s="824"/>
      <c r="DD64" s="824"/>
      <c r="DE64" s="824"/>
      <c r="DF64" s="825"/>
      <c r="DG64" s="823"/>
      <c r="DH64" s="824"/>
      <c r="DI64" s="824"/>
      <c r="DJ64" s="824"/>
      <c r="DK64" s="825"/>
      <c r="DL64" s="823"/>
      <c r="DM64" s="824"/>
      <c r="DN64" s="824"/>
      <c r="DO64" s="824"/>
      <c r="DP64" s="825"/>
      <c r="DQ64" s="823"/>
      <c r="DR64" s="824"/>
      <c r="DS64" s="824"/>
      <c r="DT64" s="824"/>
      <c r="DU64" s="825"/>
      <c r="DV64" s="826"/>
      <c r="DW64" s="827"/>
      <c r="DX64" s="827"/>
      <c r="DY64" s="827"/>
      <c r="DZ64" s="828"/>
      <c r="EA64" s="246"/>
    </row>
    <row r="65" spans="1:131" s="247" customFormat="1" ht="26.25" customHeight="1" thickBot="1" x14ac:dyDescent="0.2">
      <c r="A65" s="252" t="s">
        <v>410</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10"/>
      <c r="BT65" s="811"/>
      <c r="BU65" s="811"/>
      <c r="BV65" s="811"/>
      <c r="BW65" s="811"/>
      <c r="BX65" s="811"/>
      <c r="BY65" s="811"/>
      <c r="BZ65" s="811"/>
      <c r="CA65" s="811"/>
      <c r="CB65" s="811"/>
      <c r="CC65" s="811"/>
      <c r="CD65" s="811"/>
      <c r="CE65" s="811"/>
      <c r="CF65" s="811"/>
      <c r="CG65" s="812"/>
      <c r="CH65" s="823"/>
      <c r="CI65" s="824"/>
      <c r="CJ65" s="824"/>
      <c r="CK65" s="824"/>
      <c r="CL65" s="825"/>
      <c r="CM65" s="823"/>
      <c r="CN65" s="824"/>
      <c r="CO65" s="824"/>
      <c r="CP65" s="824"/>
      <c r="CQ65" s="825"/>
      <c r="CR65" s="823"/>
      <c r="CS65" s="824"/>
      <c r="CT65" s="824"/>
      <c r="CU65" s="824"/>
      <c r="CV65" s="825"/>
      <c r="CW65" s="823"/>
      <c r="CX65" s="824"/>
      <c r="CY65" s="824"/>
      <c r="CZ65" s="824"/>
      <c r="DA65" s="825"/>
      <c r="DB65" s="823"/>
      <c r="DC65" s="824"/>
      <c r="DD65" s="824"/>
      <c r="DE65" s="824"/>
      <c r="DF65" s="825"/>
      <c r="DG65" s="823"/>
      <c r="DH65" s="824"/>
      <c r="DI65" s="824"/>
      <c r="DJ65" s="824"/>
      <c r="DK65" s="825"/>
      <c r="DL65" s="823"/>
      <c r="DM65" s="824"/>
      <c r="DN65" s="824"/>
      <c r="DO65" s="824"/>
      <c r="DP65" s="825"/>
      <c r="DQ65" s="823"/>
      <c r="DR65" s="824"/>
      <c r="DS65" s="824"/>
      <c r="DT65" s="824"/>
      <c r="DU65" s="825"/>
      <c r="DV65" s="826"/>
      <c r="DW65" s="827"/>
      <c r="DX65" s="827"/>
      <c r="DY65" s="827"/>
      <c r="DZ65" s="828"/>
      <c r="EA65" s="246"/>
    </row>
    <row r="66" spans="1:131" s="247" customFormat="1" ht="26.25" customHeight="1" x14ac:dyDescent="0.15">
      <c r="A66" s="782" t="s">
        <v>411</v>
      </c>
      <c r="B66" s="783"/>
      <c r="C66" s="783"/>
      <c r="D66" s="783"/>
      <c r="E66" s="783"/>
      <c r="F66" s="783"/>
      <c r="G66" s="783"/>
      <c r="H66" s="783"/>
      <c r="I66" s="783"/>
      <c r="J66" s="783"/>
      <c r="K66" s="783"/>
      <c r="L66" s="783"/>
      <c r="M66" s="783"/>
      <c r="N66" s="783"/>
      <c r="O66" s="783"/>
      <c r="P66" s="784"/>
      <c r="Q66" s="759" t="s">
        <v>412</v>
      </c>
      <c r="R66" s="760"/>
      <c r="S66" s="760"/>
      <c r="T66" s="760"/>
      <c r="U66" s="761"/>
      <c r="V66" s="759" t="s">
        <v>413</v>
      </c>
      <c r="W66" s="760"/>
      <c r="X66" s="760"/>
      <c r="Y66" s="760"/>
      <c r="Z66" s="761"/>
      <c r="AA66" s="759" t="s">
        <v>414</v>
      </c>
      <c r="AB66" s="760"/>
      <c r="AC66" s="760"/>
      <c r="AD66" s="760"/>
      <c r="AE66" s="761"/>
      <c r="AF66" s="894" t="s">
        <v>415</v>
      </c>
      <c r="AG66" s="855"/>
      <c r="AH66" s="855"/>
      <c r="AI66" s="855"/>
      <c r="AJ66" s="895"/>
      <c r="AK66" s="759" t="s">
        <v>416</v>
      </c>
      <c r="AL66" s="783"/>
      <c r="AM66" s="783"/>
      <c r="AN66" s="783"/>
      <c r="AO66" s="784"/>
      <c r="AP66" s="759" t="s">
        <v>417</v>
      </c>
      <c r="AQ66" s="760"/>
      <c r="AR66" s="760"/>
      <c r="AS66" s="760"/>
      <c r="AT66" s="761"/>
      <c r="AU66" s="759" t="s">
        <v>418</v>
      </c>
      <c r="AV66" s="760"/>
      <c r="AW66" s="760"/>
      <c r="AX66" s="760"/>
      <c r="AY66" s="761"/>
      <c r="AZ66" s="759" t="s">
        <v>374</v>
      </c>
      <c r="BA66" s="760"/>
      <c r="BB66" s="760"/>
      <c r="BC66" s="760"/>
      <c r="BD66" s="771"/>
      <c r="BE66" s="265"/>
      <c r="BF66" s="265"/>
      <c r="BG66" s="265"/>
      <c r="BH66" s="265"/>
      <c r="BI66" s="265"/>
      <c r="BJ66" s="265"/>
      <c r="BK66" s="265"/>
      <c r="BL66" s="265"/>
      <c r="BM66" s="265"/>
      <c r="BN66" s="265"/>
      <c r="BO66" s="265"/>
      <c r="BP66" s="265"/>
      <c r="BQ66" s="262">
        <v>60</v>
      </c>
      <c r="BR66" s="267"/>
      <c r="BS66" s="905"/>
      <c r="BT66" s="906"/>
      <c r="BU66" s="906"/>
      <c r="BV66" s="906"/>
      <c r="BW66" s="906"/>
      <c r="BX66" s="906"/>
      <c r="BY66" s="906"/>
      <c r="BZ66" s="906"/>
      <c r="CA66" s="906"/>
      <c r="CB66" s="906"/>
      <c r="CC66" s="906"/>
      <c r="CD66" s="906"/>
      <c r="CE66" s="906"/>
      <c r="CF66" s="906"/>
      <c r="CG66" s="907"/>
      <c r="CH66" s="902"/>
      <c r="CI66" s="903"/>
      <c r="CJ66" s="903"/>
      <c r="CK66" s="903"/>
      <c r="CL66" s="904"/>
      <c r="CM66" s="902"/>
      <c r="CN66" s="903"/>
      <c r="CO66" s="903"/>
      <c r="CP66" s="903"/>
      <c r="CQ66" s="904"/>
      <c r="CR66" s="902"/>
      <c r="CS66" s="903"/>
      <c r="CT66" s="903"/>
      <c r="CU66" s="903"/>
      <c r="CV66" s="904"/>
      <c r="CW66" s="902"/>
      <c r="CX66" s="903"/>
      <c r="CY66" s="903"/>
      <c r="CZ66" s="903"/>
      <c r="DA66" s="904"/>
      <c r="DB66" s="902"/>
      <c r="DC66" s="903"/>
      <c r="DD66" s="903"/>
      <c r="DE66" s="903"/>
      <c r="DF66" s="904"/>
      <c r="DG66" s="902"/>
      <c r="DH66" s="903"/>
      <c r="DI66" s="903"/>
      <c r="DJ66" s="903"/>
      <c r="DK66" s="904"/>
      <c r="DL66" s="902"/>
      <c r="DM66" s="903"/>
      <c r="DN66" s="903"/>
      <c r="DO66" s="903"/>
      <c r="DP66" s="904"/>
      <c r="DQ66" s="902"/>
      <c r="DR66" s="903"/>
      <c r="DS66" s="903"/>
      <c r="DT66" s="903"/>
      <c r="DU66" s="904"/>
      <c r="DV66" s="899"/>
      <c r="DW66" s="900"/>
      <c r="DX66" s="900"/>
      <c r="DY66" s="900"/>
      <c r="DZ66" s="901"/>
      <c r="EA66" s="246"/>
    </row>
    <row r="67" spans="1:131" s="247" customFormat="1" ht="26.25" customHeight="1" thickBot="1" x14ac:dyDescent="0.2">
      <c r="A67" s="785"/>
      <c r="B67" s="786"/>
      <c r="C67" s="786"/>
      <c r="D67" s="786"/>
      <c r="E67" s="786"/>
      <c r="F67" s="786"/>
      <c r="G67" s="786"/>
      <c r="H67" s="786"/>
      <c r="I67" s="786"/>
      <c r="J67" s="786"/>
      <c r="K67" s="786"/>
      <c r="L67" s="786"/>
      <c r="M67" s="786"/>
      <c r="N67" s="786"/>
      <c r="O67" s="786"/>
      <c r="P67" s="787"/>
      <c r="Q67" s="762"/>
      <c r="R67" s="763"/>
      <c r="S67" s="763"/>
      <c r="T67" s="763"/>
      <c r="U67" s="764"/>
      <c r="V67" s="762"/>
      <c r="W67" s="763"/>
      <c r="X67" s="763"/>
      <c r="Y67" s="763"/>
      <c r="Z67" s="764"/>
      <c r="AA67" s="762"/>
      <c r="AB67" s="763"/>
      <c r="AC67" s="763"/>
      <c r="AD67" s="763"/>
      <c r="AE67" s="764"/>
      <c r="AF67" s="896"/>
      <c r="AG67" s="858"/>
      <c r="AH67" s="858"/>
      <c r="AI67" s="858"/>
      <c r="AJ67" s="897"/>
      <c r="AK67" s="898"/>
      <c r="AL67" s="786"/>
      <c r="AM67" s="786"/>
      <c r="AN67" s="786"/>
      <c r="AO67" s="787"/>
      <c r="AP67" s="762"/>
      <c r="AQ67" s="763"/>
      <c r="AR67" s="763"/>
      <c r="AS67" s="763"/>
      <c r="AT67" s="764"/>
      <c r="AU67" s="762"/>
      <c r="AV67" s="763"/>
      <c r="AW67" s="763"/>
      <c r="AX67" s="763"/>
      <c r="AY67" s="764"/>
      <c r="AZ67" s="762"/>
      <c r="BA67" s="763"/>
      <c r="BB67" s="763"/>
      <c r="BC67" s="763"/>
      <c r="BD67" s="772"/>
      <c r="BE67" s="265"/>
      <c r="BF67" s="265"/>
      <c r="BG67" s="265"/>
      <c r="BH67" s="265"/>
      <c r="BI67" s="265"/>
      <c r="BJ67" s="265"/>
      <c r="BK67" s="265"/>
      <c r="BL67" s="265"/>
      <c r="BM67" s="265"/>
      <c r="BN67" s="265"/>
      <c r="BO67" s="265"/>
      <c r="BP67" s="265"/>
      <c r="BQ67" s="262">
        <v>61</v>
      </c>
      <c r="BR67" s="267"/>
      <c r="BS67" s="905"/>
      <c r="BT67" s="906"/>
      <c r="BU67" s="906"/>
      <c r="BV67" s="906"/>
      <c r="BW67" s="906"/>
      <c r="BX67" s="906"/>
      <c r="BY67" s="906"/>
      <c r="BZ67" s="906"/>
      <c r="CA67" s="906"/>
      <c r="CB67" s="906"/>
      <c r="CC67" s="906"/>
      <c r="CD67" s="906"/>
      <c r="CE67" s="906"/>
      <c r="CF67" s="906"/>
      <c r="CG67" s="907"/>
      <c r="CH67" s="902"/>
      <c r="CI67" s="903"/>
      <c r="CJ67" s="903"/>
      <c r="CK67" s="903"/>
      <c r="CL67" s="904"/>
      <c r="CM67" s="902"/>
      <c r="CN67" s="903"/>
      <c r="CO67" s="903"/>
      <c r="CP67" s="903"/>
      <c r="CQ67" s="904"/>
      <c r="CR67" s="902"/>
      <c r="CS67" s="903"/>
      <c r="CT67" s="903"/>
      <c r="CU67" s="903"/>
      <c r="CV67" s="904"/>
      <c r="CW67" s="902"/>
      <c r="CX67" s="903"/>
      <c r="CY67" s="903"/>
      <c r="CZ67" s="903"/>
      <c r="DA67" s="904"/>
      <c r="DB67" s="902"/>
      <c r="DC67" s="903"/>
      <c r="DD67" s="903"/>
      <c r="DE67" s="903"/>
      <c r="DF67" s="904"/>
      <c r="DG67" s="902"/>
      <c r="DH67" s="903"/>
      <c r="DI67" s="903"/>
      <c r="DJ67" s="903"/>
      <c r="DK67" s="904"/>
      <c r="DL67" s="902"/>
      <c r="DM67" s="903"/>
      <c r="DN67" s="903"/>
      <c r="DO67" s="903"/>
      <c r="DP67" s="904"/>
      <c r="DQ67" s="902"/>
      <c r="DR67" s="903"/>
      <c r="DS67" s="903"/>
      <c r="DT67" s="903"/>
      <c r="DU67" s="904"/>
      <c r="DV67" s="899"/>
      <c r="DW67" s="900"/>
      <c r="DX67" s="900"/>
      <c r="DY67" s="900"/>
      <c r="DZ67" s="901"/>
      <c r="EA67" s="246"/>
    </row>
    <row r="68" spans="1:131" s="247" customFormat="1" ht="26.25" customHeight="1" thickTop="1" x14ac:dyDescent="0.15">
      <c r="A68" s="258">
        <v>1</v>
      </c>
      <c r="B68" s="911" t="s">
        <v>579</v>
      </c>
      <c r="C68" s="912"/>
      <c r="D68" s="912"/>
      <c r="E68" s="912"/>
      <c r="F68" s="912"/>
      <c r="G68" s="912"/>
      <c r="H68" s="912"/>
      <c r="I68" s="912"/>
      <c r="J68" s="912"/>
      <c r="K68" s="912"/>
      <c r="L68" s="912"/>
      <c r="M68" s="912"/>
      <c r="N68" s="912"/>
      <c r="O68" s="912"/>
      <c r="P68" s="913"/>
      <c r="Q68" s="914">
        <v>496</v>
      </c>
      <c r="R68" s="908"/>
      <c r="S68" s="908"/>
      <c r="T68" s="908"/>
      <c r="U68" s="908"/>
      <c r="V68" s="908">
        <v>456</v>
      </c>
      <c r="W68" s="908"/>
      <c r="X68" s="908"/>
      <c r="Y68" s="908"/>
      <c r="Z68" s="908"/>
      <c r="AA68" s="908">
        <v>40</v>
      </c>
      <c r="AB68" s="908"/>
      <c r="AC68" s="908"/>
      <c r="AD68" s="908"/>
      <c r="AE68" s="908"/>
      <c r="AF68" s="908">
        <v>40</v>
      </c>
      <c r="AG68" s="908"/>
      <c r="AH68" s="908"/>
      <c r="AI68" s="908"/>
      <c r="AJ68" s="908"/>
      <c r="AK68" s="908" t="s">
        <v>594</v>
      </c>
      <c r="AL68" s="908"/>
      <c r="AM68" s="908"/>
      <c r="AN68" s="908"/>
      <c r="AO68" s="908"/>
      <c r="AP68" s="908" t="s">
        <v>594</v>
      </c>
      <c r="AQ68" s="908"/>
      <c r="AR68" s="908"/>
      <c r="AS68" s="908"/>
      <c r="AT68" s="908"/>
      <c r="AU68" s="908" t="s">
        <v>594</v>
      </c>
      <c r="AV68" s="908"/>
      <c r="AW68" s="908"/>
      <c r="AX68" s="908"/>
      <c r="AY68" s="908"/>
      <c r="AZ68" s="909"/>
      <c r="BA68" s="909"/>
      <c r="BB68" s="909"/>
      <c r="BC68" s="909"/>
      <c r="BD68" s="910"/>
      <c r="BE68" s="265"/>
      <c r="BF68" s="265"/>
      <c r="BG68" s="265"/>
      <c r="BH68" s="265"/>
      <c r="BI68" s="265"/>
      <c r="BJ68" s="265"/>
      <c r="BK68" s="265"/>
      <c r="BL68" s="265"/>
      <c r="BM68" s="265"/>
      <c r="BN68" s="265"/>
      <c r="BO68" s="265"/>
      <c r="BP68" s="265"/>
      <c r="BQ68" s="262">
        <v>62</v>
      </c>
      <c r="BR68" s="267"/>
      <c r="BS68" s="905"/>
      <c r="BT68" s="906"/>
      <c r="BU68" s="906"/>
      <c r="BV68" s="906"/>
      <c r="BW68" s="906"/>
      <c r="BX68" s="906"/>
      <c r="BY68" s="906"/>
      <c r="BZ68" s="906"/>
      <c r="CA68" s="906"/>
      <c r="CB68" s="906"/>
      <c r="CC68" s="906"/>
      <c r="CD68" s="906"/>
      <c r="CE68" s="906"/>
      <c r="CF68" s="906"/>
      <c r="CG68" s="907"/>
      <c r="CH68" s="902"/>
      <c r="CI68" s="903"/>
      <c r="CJ68" s="903"/>
      <c r="CK68" s="903"/>
      <c r="CL68" s="904"/>
      <c r="CM68" s="902"/>
      <c r="CN68" s="903"/>
      <c r="CO68" s="903"/>
      <c r="CP68" s="903"/>
      <c r="CQ68" s="904"/>
      <c r="CR68" s="902"/>
      <c r="CS68" s="903"/>
      <c r="CT68" s="903"/>
      <c r="CU68" s="903"/>
      <c r="CV68" s="904"/>
      <c r="CW68" s="902"/>
      <c r="CX68" s="903"/>
      <c r="CY68" s="903"/>
      <c r="CZ68" s="903"/>
      <c r="DA68" s="904"/>
      <c r="DB68" s="902"/>
      <c r="DC68" s="903"/>
      <c r="DD68" s="903"/>
      <c r="DE68" s="903"/>
      <c r="DF68" s="904"/>
      <c r="DG68" s="902"/>
      <c r="DH68" s="903"/>
      <c r="DI68" s="903"/>
      <c r="DJ68" s="903"/>
      <c r="DK68" s="904"/>
      <c r="DL68" s="902"/>
      <c r="DM68" s="903"/>
      <c r="DN68" s="903"/>
      <c r="DO68" s="903"/>
      <c r="DP68" s="904"/>
      <c r="DQ68" s="902"/>
      <c r="DR68" s="903"/>
      <c r="DS68" s="903"/>
      <c r="DT68" s="903"/>
      <c r="DU68" s="904"/>
      <c r="DV68" s="899"/>
      <c r="DW68" s="900"/>
      <c r="DX68" s="900"/>
      <c r="DY68" s="900"/>
      <c r="DZ68" s="901"/>
      <c r="EA68" s="246"/>
    </row>
    <row r="69" spans="1:131" s="247" customFormat="1" ht="26.25" customHeight="1" x14ac:dyDescent="0.15">
      <c r="A69" s="261">
        <v>2</v>
      </c>
      <c r="B69" s="915" t="s">
        <v>580</v>
      </c>
      <c r="C69" s="916"/>
      <c r="D69" s="916"/>
      <c r="E69" s="916"/>
      <c r="F69" s="916"/>
      <c r="G69" s="916"/>
      <c r="H69" s="916"/>
      <c r="I69" s="916"/>
      <c r="J69" s="916"/>
      <c r="K69" s="916"/>
      <c r="L69" s="916"/>
      <c r="M69" s="916"/>
      <c r="N69" s="916"/>
      <c r="O69" s="916"/>
      <c r="P69" s="917"/>
      <c r="Q69" s="918">
        <v>1272</v>
      </c>
      <c r="R69" s="873"/>
      <c r="S69" s="873"/>
      <c r="T69" s="873"/>
      <c r="U69" s="873"/>
      <c r="V69" s="873">
        <v>1231</v>
      </c>
      <c r="W69" s="873"/>
      <c r="X69" s="873"/>
      <c r="Y69" s="873"/>
      <c r="Z69" s="873"/>
      <c r="AA69" s="873">
        <v>41</v>
      </c>
      <c r="AB69" s="873"/>
      <c r="AC69" s="873"/>
      <c r="AD69" s="873"/>
      <c r="AE69" s="873"/>
      <c r="AF69" s="873">
        <v>33</v>
      </c>
      <c r="AG69" s="873"/>
      <c r="AH69" s="873"/>
      <c r="AI69" s="873"/>
      <c r="AJ69" s="873"/>
      <c r="AK69" s="873" t="s">
        <v>594</v>
      </c>
      <c r="AL69" s="873"/>
      <c r="AM69" s="873"/>
      <c r="AN69" s="873"/>
      <c r="AO69" s="873"/>
      <c r="AP69" s="873" t="s">
        <v>594</v>
      </c>
      <c r="AQ69" s="873"/>
      <c r="AR69" s="873"/>
      <c r="AS69" s="873"/>
      <c r="AT69" s="873"/>
      <c r="AU69" s="873" t="s">
        <v>594</v>
      </c>
      <c r="AV69" s="873"/>
      <c r="AW69" s="873"/>
      <c r="AX69" s="873"/>
      <c r="AY69" s="873"/>
      <c r="AZ69" s="919"/>
      <c r="BA69" s="919"/>
      <c r="BB69" s="919"/>
      <c r="BC69" s="919"/>
      <c r="BD69" s="920"/>
      <c r="BE69" s="265"/>
      <c r="BF69" s="265"/>
      <c r="BG69" s="265"/>
      <c r="BH69" s="265"/>
      <c r="BI69" s="265"/>
      <c r="BJ69" s="265"/>
      <c r="BK69" s="265"/>
      <c r="BL69" s="265"/>
      <c r="BM69" s="265"/>
      <c r="BN69" s="265"/>
      <c r="BO69" s="265"/>
      <c r="BP69" s="265"/>
      <c r="BQ69" s="262">
        <v>63</v>
      </c>
      <c r="BR69" s="267"/>
      <c r="BS69" s="905"/>
      <c r="BT69" s="906"/>
      <c r="BU69" s="906"/>
      <c r="BV69" s="906"/>
      <c r="BW69" s="906"/>
      <c r="BX69" s="906"/>
      <c r="BY69" s="906"/>
      <c r="BZ69" s="906"/>
      <c r="CA69" s="906"/>
      <c r="CB69" s="906"/>
      <c r="CC69" s="906"/>
      <c r="CD69" s="906"/>
      <c r="CE69" s="906"/>
      <c r="CF69" s="906"/>
      <c r="CG69" s="907"/>
      <c r="CH69" s="902"/>
      <c r="CI69" s="903"/>
      <c r="CJ69" s="903"/>
      <c r="CK69" s="903"/>
      <c r="CL69" s="904"/>
      <c r="CM69" s="902"/>
      <c r="CN69" s="903"/>
      <c r="CO69" s="903"/>
      <c r="CP69" s="903"/>
      <c r="CQ69" s="904"/>
      <c r="CR69" s="902"/>
      <c r="CS69" s="903"/>
      <c r="CT69" s="903"/>
      <c r="CU69" s="903"/>
      <c r="CV69" s="904"/>
      <c r="CW69" s="902"/>
      <c r="CX69" s="903"/>
      <c r="CY69" s="903"/>
      <c r="CZ69" s="903"/>
      <c r="DA69" s="904"/>
      <c r="DB69" s="902"/>
      <c r="DC69" s="903"/>
      <c r="DD69" s="903"/>
      <c r="DE69" s="903"/>
      <c r="DF69" s="904"/>
      <c r="DG69" s="902"/>
      <c r="DH69" s="903"/>
      <c r="DI69" s="903"/>
      <c r="DJ69" s="903"/>
      <c r="DK69" s="904"/>
      <c r="DL69" s="902"/>
      <c r="DM69" s="903"/>
      <c r="DN69" s="903"/>
      <c r="DO69" s="903"/>
      <c r="DP69" s="904"/>
      <c r="DQ69" s="902"/>
      <c r="DR69" s="903"/>
      <c r="DS69" s="903"/>
      <c r="DT69" s="903"/>
      <c r="DU69" s="904"/>
      <c r="DV69" s="899"/>
      <c r="DW69" s="900"/>
      <c r="DX69" s="900"/>
      <c r="DY69" s="900"/>
      <c r="DZ69" s="901"/>
      <c r="EA69" s="246"/>
    </row>
    <row r="70" spans="1:131" s="247" customFormat="1" ht="26.25" customHeight="1" x14ac:dyDescent="0.15">
      <c r="A70" s="261">
        <v>3</v>
      </c>
      <c r="B70" s="915" t="s">
        <v>581</v>
      </c>
      <c r="C70" s="916"/>
      <c r="D70" s="916"/>
      <c r="E70" s="916"/>
      <c r="F70" s="916"/>
      <c r="G70" s="916"/>
      <c r="H70" s="916"/>
      <c r="I70" s="916"/>
      <c r="J70" s="916"/>
      <c r="K70" s="916"/>
      <c r="L70" s="916"/>
      <c r="M70" s="916"/>
      <c r="N70" s="916"/>
      <c r="O70" s="916"/>
      <c r="P70" s="917"/>
      <c r="Q70" s="918">
        <v>32</v>
      </c>
      <c r="R70" s="873"/>
      <c r="S70" s="873"/>
      <c r="T70" s="873"/>
      <c r="U70" s="873"/>
      <c r="V70" s="873">
        <v>27</v>
      </c>
      <c r="W70" s="873"/>
      <c r="X70" s="873"/>
      <c r="Y70" s="873"/>
      <c r="Z70" s="873"/>
      <c r="AA70" s="873">
        <v>5</v>
      </c>
      <c r="AB70" s="873"/>
      <c r="AC70" s="873"/>
      <c r="AD70" s="873"/>
      <c r="AE70" s="873"/>
      <c r="AF70" s="873">
        <v>5</v>
      </c>
      <c r="AG70" s="873"/>
      <c r="AH70" s="873"/>
      <c r="AI70" s="873"/>
      <c r="AJ70" s="873"/>
      <c r="AK70" s="873" t="s">
        <v>594</v>
      </c>
      <c r="AL70" s="873"/>
      <c r="AM70" s="873"/>
      <c r="AN70" s="873"/>
      <c r="AO70" s="873"/>
      <c r="AP70" s="873" t="s">
        <v>594</v>
      </c>
      <c r="AQ70" s="873"/>
      <c r="AR70" s="873"/>
      <c r="AS70" s="873"/>
      <c r="AT70" s="873"/>
      <c r="AU70" s="873" t="s">
        <v>594</v>
      </c>
      <c r="AV70" s="873"/>
      <c r="AW70" s="873"/>
      <c r="AX70" s="873"/>
      <c r="AY70" s="873"/>
      <c r="AZ70" s="919"/>
      <c r="BA70" s="919"/>
      <c r="BB70" s="919"/>
      <c r="BC70" s="919"/>
      <c r="BD70" s="920"/>
      <c r="BE70" s="265"/>
      <c r="BF70" s="265"/>
      <c r="BG70" s="265"/>
      <c r="BH70" s="265"/>
      <c r="BI70" s="265"/>
      <c r="BJ70" s="265"/>
      <c r="BK70" s="265"/>
      <c r="BL70" s="265"/>
      <c r="BM70" s="265"/>
      <c r="BN70" s="265"/>
      <c r="BO70" s="265"/>
      <c r="BP70" s="265"/>
      <c r="BQ70" s="262">
        <v>64</v>
      </c>
      <c r="BR70" s="267"/>
      <c r="BS70" s="905"/>
      <c r="BT70" s="906"/>
      <c r="BU70" s="906"/>
      <c r="BV70" s="906"/>
      <c r="BW70" s="906"/>
      <c r="BX70" s="906"/>
      <c r="BY70" s="906"/>
      <c r="BZ70" s="906"/>
      <c r="CA70" s="906"/>
      <c r="CB70" s="906"/>
      <c r="CC70" s="906"/>
      <c r="CD70" s="906"/>
      <c r="CE70" s="906"/>
      <c r="CF70" s="906"/>
      <c r="CG70" s="907"/>
      <c r="CH70" s="902"/>
      <c r="CI70" s="903"/>
      <c r="CJ70" s="903"/>
      <c r="CK70" s="903"/>
      <c r="CL70" s="904"/>
      <c r="CM70" s="902"/>
      <c r="CN70" s="903"/>
      <c r="CO70" s="903"/>
      <c r="CP70" s="903"/>
      <c r="CQ70" s="904"/>
      <c r="CR70" s="902"/>
      <c r="CS70" s="903"/>
      <c r="CT70" s="903"/>
      <c r="CU70" s="903"/>
      <c r="CV70" s="904"/>
      <c r="CW70" s="902"/>
      <c r="CX70" s="903"/>
      <c r="CY70" s="903"/>
      <c r="CZ70" s="903"/>
      <c r="DA70" s="904"/>
      <c r="DB70" s="902"/>
      <c r="DC70" s="903"/>
      <c r="DD70" s="903"/>
      <c r="DE70" s="903"/>
      <c r="DF70" s="904"/>
      <c r="DG70" s="902"/>
      <c r="DH70" s="903"/>
      <c r="DI70" s="903"/>
      <c r="DJ70" s="903"/>
      <c r="DK70" s="904"/>
      <c r="DL70" s="902"/>
      <c r="DM70" s="903"/>
      <c r="DN70" s="903"/>
      <c r="DO70" s="903"/>
      <c r="DP70" s="904"/>
      <c r="DQ70" s="902"/>
      <c r="DR70" s="903"/>
      <c r="DS70" s="903"/>
      <c r="DT70" s="903"/>
      <c r="DU70" s="904"/>
      <c r="DV70" s="899"/>
      <c r="DW70" s="900"/>
      <c r="DX70" s="900"/>
      <c r="DY70" s="900"/>
      <c r="DZ70" s="901"/>
      <c r="EA70" s="246"/>
    </row>
    <row r="71" spans="1:131" s="247" customFormat="1" ht="26.25" customHeight="1" x14ac:dyDescent="0.15">
      <c r="A71" s="261">
        <v>4</v>
      </c>
      <c r="B71" s="915" t="s">
        <v>582</v>
      </c>
      <c r="C71" s="916"/>
      <c r="D71" s="916"/>
      <c r="E71" s="916"/>
      <c r="F71" s="916"/>
      <c r="G71" s="916"/>
      <c r="H71" s="916"/>
      <c r="I71" s="916"/>
      <c r="J71" s="916"/>
      <c r="K71" s="916"/>
      <c r="L71" s="916"/>
      <c r="M71" s="916"/>
      <c r="N71" s="916"/>
      <c r="O71" s="916"/>
      <c r="P71" s="917"/>
      <c r="Q71" s="918">
        <v>250</v>
      </c>
      <c r="R71" s="873"/>
      <c r="S71" s="873"/>
      <c r="T71" s="873"/>
      <c r="U71" s="873"/>
      <c r="V71" s="873">
        <v>243</v>
      </c>
      <c r="W71" s="873"/>
      <c r="X71" s="873"/>
      <c r="Y71" s="873"/>
      <c r="Z71" s="873"/>
      <c r="AA71" s="873">
        <v>7</v>
      </c>
      <c r="AB71" s="873"/>
      <c r="AC71" s="873"/>
      <c r="AD71" s="873"/>
      <c r="AE71" s="873"/>
      <c r="AF71" s="873">
        <v>7</v>
      </c>
      <c r="AG71" s="873"/>
      <c r="AH71" s="873"/>
      <c r="AI71" s="873"/>
      <c r="AJ71" s="873"/>
      <c r="AK71" s="873" t="s">
        <v>594</v>
      </c>
      <c r="AL71" s="873"/>
      <c r="AM71" s="873"/>
      <c r="AN71" s="873"/>
      <c r="AO71" s="873"/>
      <c r="AP71" s="873" t="s">
        <v>594</v>
      </c>
      <c r="AQ71" s="873"/>
      <c r="AR71" s="873"/>
      <c r="AS71" s="873"/>
      <c r="AT71" s="873"/>
      <c r="AU71" s="873" t="s">
        <v>594</v>
      </c>
      <c r="AV71" s="873"/>
      <c r="AW71" s="873"/>
      <c r="AX71" s="873"/>
      <c r="AY71" s="873"/>
      <c r="AZ71" s="919"/>
      <c r="BA71" s="919"/>
      <c r="BB71" s="919"/>
      <c r="BC71" s="919"/>
      <c r="BD71" s="920"/>
      <c r="BE71" s="265"/>
      <c r="BF71" s="265"/>
      <c r="BG71" s="265"/>
      <c r="BH71" s="265"/>
      <c r="BI71" s="265"/>
      <c r="BJ71" s="265"/>
      <c r="BK71" s="265"/>
      <c r="BL71" s="265"/>
      <c r="BM71" s="265"/>
      <c r="BN71" s="265"/>
      <c r="BO71" s="265"/>
      <c r="BP71" s="265"/>
      <c r="BQ71" s="262">
        <v>65</v>
      </c>
      <c r="BR71" s="267"/>
      <c r="BS71" s="905"/>
      <c r="BT71" s="906"/>
      <c r="BU71" s="906"/>
      <c r="BV71" s="906"/>
      <c r="BW71" s="906"/>
      <c r="BX71" s="906"/>
      <c r="BY71" s="906"/>
      <c r="BZ71" s="906"/>
      <c r="CA71" s="906"/>
      <c r="CB71" s="906"/>
      <c r="CC71" s="906"/>
      <c r="CD71" s="906"/>
      <c r="CE71" s="906"/>
      <c r="CF71" s="906"/>
      <c r="CG71" s="907"/>
      <c r="CH71" s="902"/>
      <c r="CI71" s="903"/>
      <c r="CJ71" s="903"/>
      <c r="CK71" s="903"/>
      <c r="CL71" s="904"/>
      <c r="CM71" s="902"/>
      <c r="CN71" s="903"/>
      <c r="CO71" s="903"/>
      <c r="CP71" s="903"/>
      <c r="CQ71" s="904"/>
      <c r="CR71" s="902"/>
      <c r="CS71" s="903"/>
      <c r="CT71" s="903"/>
      <c r="CU71" s="903"/>
      <c r="CV71" s="904"/>
      <c r="CW71" s="902"/>
      <c r="CX71" s="903"/>
      <c r="CY71" s="903"/>
      <c r="CZ71" s="903"/>
      <c r="DA71" s="904"/>
      <c r="DB71" s="902"/>
      <c r="DC71" s="903"/>
      <c r="DD71" s="903"/>
      <c r="DE71" s="903"/>
      <c r="DF71" s="904"/>
      <c r="DG71" s="902"/>
      <c r="DH71" s="903"/>
      <c r="DI71" s="903"/>
      <c r="DJ71" s="903"/>
      <c r="DK71" s="904"/>
      <c r="DL71" s="902"/>
      <c r="DM71" s="903"/>
      <c r="DN71" s="903"/>
      <c r="DO71" s="903"/>
      <c r="DP71" s="904"/>
      <c r="DQ71" s="902"/>
      <c r="DR71" s="903"/>
      <c r="DS71" s="903"/>
      <c r="DT71" s="903"/>
      <c r="DU71" s="904"/>
      <c r="DV71" s="899"/>
      <c r="DW71" s="900"/>
      <c r="DX71" s="900"/>
      <c r="DY71" s="900"/>
      <c r="DZ71" s="901"/>
      <c r="EA71" s="246"/>
    </row>
    <row r="72" spans="1:131" s="247" customFormat="1" ht="26.25" customHeight="1" x14ac:dyDescent="0.15">
      <c r="A72" s="261">
        <v>5</v>
      </c>
      <c r="B72" s="915" t="s">
        <v>583</v>
      </c>
      <c r="C72" s="916"/>
      <c r="D72" s="916"/>
      <c r="E72" s="916"/>
      <c r="F72" s="916"/>
      <c r="G72" s="916"/>
      <c r="H72" s="916"/>
      <c r="I72" s="916"/>
      <c r="J72" s="916"/>
      <c r="K72" s="916"/>
      <c r="L72" s="916"/>
      <c r="M72" s="916"/>
      <c r="N72" s="916"/>
      <c r="O72" s="916"/>
      <c r="P72" s="917"/>
      <c r="Q72" s="918">
        <v>715</v>
      </c>
      <c r="R72" s="873"/>
      <c r="S72" s="873"/>
      <c r="T72" s="873"/>
      <c r="U72" s="873"/>
      <c r="V72" s="873">
        <v>708</v>
      </c>
      <c r="W72" s="873"/>
      <c r="X72" s="873"/>
      <c r="Y72" s="873"/>
      <c r="Z72" s="873"/>
      <c r="AA72" s="873">
        <v>7</v>
      </c>
      <c r="AB72" s="873"/>
      <c r="AC72" s="873"/>
      <c r="AD72" s="873"/>
      <c r="AE72" s="873"/>
      <c r="AF72" s="873">
        <v>7</v>
      </c>
      <c r="AG72" s="873"/>
      <c r="AH72" s="873"/>
      <c r="AI72" s="873"/>
      <c r="AJ72" s="873"/>
      <c r="AK72" s="873" t="s">
        <v>594</v>
      </c>
      <c r="AL72" s="873"/>
      <c r="AM72" s="873"/>
      <c r="AN72" s="873"/>
      <c r="AO72" s="873"/>
      <c r="AP72" s="873">
        <v>883</v>
      </c>
      <c r="AQ72" s="873"/>
      <c r="AR72" s="873"/>
      <c r="AS72" s="873"/>
      <c r="AT72" s="873"/>
      <c r="AU72" s="873">
        <v>18</v>
      </c>
      <c r="AV72" s="873"/>
      <c r="AW72" s="873"/>
      <c r="AX72" s="873"/>
      <c r="AY72" s="873"/>
      <c r="AZ72" s="919"/>
      <c r="BA72" s="919"/>
      <c r="BB72" s="919"/>
      <c r="BC72" s="919"/>
      <c r="BD72" s="920"/>
      <c r="BE72" s="265"/>
      <c r="BF72" s="265"/>
      <c r="BG72" s="265"/>
      <c r="BH72" s="265"/>
      <c r="BI72" s="265"/>
      <c r="BJ72" s="265"/>
      <c r="BK72" s="265"/>
      <c r="BL72" s="265"/>
      <c r="BM72" s="265"/>
      <c r="BN72" s="265"/>
      <c r="BO72" s="265"/>
      <c r="BP72" s="265"/>
      <c r="BQ72" s="262">
        <v>66</v>
      </c>
      <c r="BR72" s="267"/>
      <c r="BS72" s="905"/>
      <c r="BT72" s="906"/>
      <c r="BU72" s="906"/>
      <c r="BV72" s="906"/>
      <c r="BW72" s="906"/>
      <c r="BX72" s="906"/>
      <c r="BY72" s="906"/>
      <c r="BZ72" s="906"/>
      <c r="CA72" s="906"/>
      <c r="CB72" s="906"/>
      <c r="CC72" s="906"/>
      <c r="CD72" s="906"/>
      <c r="CE72" s="906"/>
      <c r="CF72" s="906"/>
      <c r="CG72" s="907"/>
      <c r="CH72" s="902"/>
      <c r="CI72" s="903"/>
      <c r="CJ72" s="903"/>
      <c r="CK72" s="903"/>
      <c r="CL72" s="904"/>
      <c r="CM72" s="902"/>
      <c r="CN72" s="903"/>
      <c r="CO72" s="903"/>
      <c r="CP72" s="903"/>
      <c r="CQ72" s="904"/>
      <c r="CR72" s="902"/>
      <c r="CS72" s="903"/>
      <c r="CT72" s="903"/>
      <c r="CU72" s="903"/>
      <c r="CV72" s="904"/>
      <c r="CW72" s="902"/>
      <c r="CX72" s="903"/>
      <c r="CY72" s="903"/>
      <c r="CZ72" s="903"/>
      <c r="DA72" s="904"/>
      <c r="DB72" s="902"/>
      <c r="DC72" s="903"/>
      <c r="DD72" s="903"/>
      <c r="DE72" s="903"/>
      <c r="DF72" s="904"/>
      <c r="DG72" s="902"/>
      <c r="DH72" s="903"/>
      <c r="DI72" s="903"/>
      <c r="DJ72" s="903"/>
      <c r="DK72" s="904"/>
      <c r="DL72" s="902"/>
      <c r="DM72" s="903"/>
      <c r="DN72" s="903"/>
      <c r="DO72" s="903"/>
      <c r="DP72" s="904"/>
      <c r="DQ72" s="902"/>
      <c r="DR72" s="903"/>
      <c r="DS72" s="903"/>
      <c r="DT72" s="903"/>
      <c r="DU72" s="904"/>
      <c r="DV72" s="899"/>
      <c r="DW72" s="900"/>
      <c r="DX72" s="900"/>
      <c r="DY72" s="900"/>
      <c r="DZ72" s="901"/>
      <c r="EA72" s="246"/>
    </row>
    <row r="73" spans="1:131" s="247" customFormat="1" ht="26.25" customHeight="1" x14ac:dyDescent="0.15">
      <c r="A73" s="261">
        <v>6</v>
      </c>
      <c r="B73" s="915" t="s">
        <v>584</v>
      </c>
      <c r="C73" s="916"/>
      <c r="D73" s="916"/>
      <c r="E73" s="916"/>
      <c r="F73" s="916"/>
      <c r="G73" s="916"/>
      <c r="H73" s="916"/>
      <c r="I73" s="916"/>
      <c r="J73" s="916"/>
      <c r="K73" s="916"/>
      <c r="L73" s="916"/>
      <c r="M73" s="916"/>
      <c r="N73" s="916"/>
      <c r="O73" s="916"/>
      <c r="P73" s="917"/>
      <c r="Q73" s="918">
        <v>420</v>
      </c>
      <c r="R73" s="873"/>
      <c r="S73" s="873"/>
      <c r="T73" s="873"/>
      <c r="U73" s="873"/>
      <c r="V73" s="873">
        <v>387</v>
      </c>
      <c r="W73" s="873"/>
      <c r="X73" s="873"/>
      <c r="Y73" s="873"/>
      <c r="Z73" s="873"/>
      <c r="AA73" s="873">
        <v>33</v>
      </c>
      <c r="AB73" s="873"/>
      <c r="AC73" s="873"/>
      <c r="AD73" s="873"/>
      <c r="AE73" s="873"/>
      <c r="AF73" s="873">
        <v>500</v>
      </c>
      <c r="AG73" s="873"/>
      <c r="AH73" s="873"/>
      <c r="AI73" s="873"/>
      <c r="AJ73" s="873"/>
      <c r="AK73" s="873" t="s">
        <v>594</v>
      </c>
      <c r="AL73" s="873"/>
      <c r="AM73" s="873"/>
      <c r="AN73" s="873"/>
      <c r="AO73" s="873"/>
      <c r="AP73" s="873">
        <v>391</v>
      </c>
      <c r="AQ73" s="873"/>
      <c r="AR73" s="873"/>
      <c r="AS73" s="873"/>
      <c r="AT73" s="873"/>
      <c r="AU73" s="873">
        <v>0</v>
      </c>
      <c r="AV73" s="873"/>
      <c r="AW73" s="873"/>
      <c r="AX73" s="873"/>
      <c r="AY73" s="873"/>
      <c r="AZ73" s="919"/>
      <c r="BA73" s="919"/>
      <c r="BB73" s="919"/>
      <c r="BC73" s="919"/>
      <c r="BD73" s="920"/>
      <c r="BE73" s="265"/>
      <c r="BF73" s="265"/>
      <c r="BG73" s="265"/>
      <c r="BH73" s="265"/>
      <c r="BI73" s="265"/>
      <c r="BJ73" s="265"/>
      <c r="BK73" s="265"/>
      <c r="BL73" s="265"/>
      <c r="BM73" s="265"/>
      <c r="BN73" s="265"/>
      <c r="BO73" s="265"/>
      <c r="BP73" s="265"/>
      <c r="BQ73" s="262">
        <v>67</v>
      </c>
      <c r="BR73" s="267"/>
      <c r="BS73" s="905"/>
      <c r="BT73" s="906"/>
      <c r="BU73" s="906"/>
      <c r="BV73" s="906"/>
      <c r="BW73" s="906"/>
      <c r="BX73" s="906"/>
      <c r="BY73" s="906"/>
      <c r="BZ73" s="906"/>
      <c r="CA73" s="906"/>
      <c r="CB73" s="906"/>
      <c r="CC73" s="906"/>
      <c r="CD73" s="906"/>
      <c r="CE73" s="906"/>
      <c r="CF73" s="906"/>
      <c r="CG73" s="907"/>
      <c r="CH73" s="902"/>
      <c r="CI73" s="903"/>
      <c r="CJ73" s="903"/>
      <c r="CK73" s="903"/>
      <c r="CL73" s="904"/>
      <c r="CM73" s="902"/>
      <c r="CN73" s="903"/>
      <c r="CO73" s="903"/>
      <c r="CP73" s="903"/>
      <c r="CQ73" s="904"/>
      <c r="CR73" s="902"/>
      <c r="CS73" s="903"/>
      <c r="CT73" s="903"/>
      <c r="CU73" s="903"/>
      <c r="CV73" s="904"/>
      <c r="CW73" s="902"/>
      <c r="CX73" s="903"/>
      <c r="CY73" s="903"/>
      <c r="CZ73" s="903"/>
      <c r="DA73" s="904"/>
      <c r="DB73" s="902"/>
      <c r="DC73" s="903"/>
      <c r="DD73" s="903"/>
      <c r="DE73" s="903"/>
      <c r="DF73" s="904"/>
      <c r="DG73" s="902"/>
      <c r="DH73" s="903"/>
      <c r="DI73" s="903"/>
      <c r="DJ73" s="903"/>
      <c r="DK73" s="904"/>
      <c r="DL73" s="902"/>
      <c r="DM73" s="903"/>
      <c r="DN73" s="903"/>
      <c r="DO73" s="903"/>
      <c r="DP73" s="904"/>
      <c r="DQ73" s="902"/>
      <c r="DR73" s="903"/>
      <c r="DS73" s="903"/>
      <c r="DT73" s="903"/>
      <c r="DU73" s="904"/>
      <c r="DV73" s="899"/>
      <c r="DW73" s="900"/>
      <c r="DX73" s="900"/>
      <c r="DY73" s="900"/>
      <c r="DZ73" s="901"/>
      <c r="EA73" s="246"/>
    </row>
    <row r="74" spans="1:131" s="247" customFormat="1" ht="26.25" customHeight="1" x14ac:dyDescent="0.15">
      <c r="A74" s="261">
        <v>7</v>
      </c>
      <c r="B74" s="915" t="s">
        <v>585</v>
      </c>
      <c r="C74" s="916"/>
      <c r="D74" s="916"/>
      <c r="E74" s="916"/>
      <c r="F74" s="916"/>
      <c r="G74" s="916"/>
      <c r="H74" s="916"/>
      <c r="I74" s="916"/>
      <c r="J74" s="916"/>
      <c r="K74" s="916"/>
      <c r="L74" s="916"/>
      <c r="M74" s="916"/>
      <c r="N74" s="916"/>
      <c r="O74" s="916"/>
      <c r="P74" s="917"/>
      <c r="Q74" s="918">
        <v>18</v>
      </c>
      <c r="R74" s="873"/>
      <c r="S74" s="873"/>
      <c r="T74" s="873"/>
      <c r="U74" s="873"/>
      <c r="V74" s="873">
        <v>16</v>
      </c>
      <c r="W74" s="873"/>
      <c r="X74" s="873"/>
      <c r="Y74" s="873"/>
      <c r="Z74" s="873"/>
      <c r="AA74" s="873">
        <v>2</v>
      </c>
      <c r="AB74" s="873"/>
      <c r="AC74" s="873"/>
      <c r="AD74" s="873"/>
      <c r="AE74" s="873"/>
      <c r="AF74" s="873">
        <v>2</v>
      </c>
      <c r="AG74" s="873"/>
      <c r="AH74" s="873"/>
      <c r="AI74" s="873"/>
      <c r="AJ74" s="873"/>
      <c r="AK74" s="873" t="s">
        <v>594</v>
      </c>
      <c r="AL74" s="873"/>
      <c r="AM74" s="873"/>
      <c r="AN74" s="873"/>
      <c r="AO74" s="873"/>
      <c r="AP74" s="873" t="s">
        <v>594</v>
      </c>
      <c r="AQ74" s="873"/>
      <c r="AR74" s="873"/>
      <c r="AS74" s="873"/>
      <c r="AT74" s="873"/>
      <c r="AU74" s="873" t="s">
        <v>594</v>
      </c>
      <c r="AV74" s="873"/>
      <c r="AW74" s="873"/>
      <c r="AX74" s="873"/>
      <c r="AY74" s="873"/>
      <c r="AZ74" s="919"/>
      <c r="BA74" s="919"/>
      <c r="BB74" s="919"/>
      <c r="BC74" s="919"/>
      <c r="BD74" s="920"/>
      <c r="BE74" s="265"/>
      <c r="BF74" s="265"/>
      <c r="BG74" s="265"/>
      <c r="BH74" s="265"/>
      <c r="BI74" s="265"/>
      <c r="BJ74" s="265"/>
      <c r="BK74" s="265"/>
      <c r="BL74" s="265"/>
      <c r="BM74" s="265"/>
      <c r="BN74" s="265"/>
      <c r="BO74" s="265"/>
      <c r="BP74" s="265"/>
      <c r="BQ74" s="262">
        <v>68</v>
      </c>
      <c r="BR74" s="267"/>
      <c r="BS74" s="905"/>
      <c r="BT74" s="906"/>
      <c r="BU74" s="906"/>
      <c r="BV74" s="906"/>
      <c r="BW74" s="906"/>
      <c r="BX74" s="906"/>
      <c r="BY74" s="906"/>
      <c r="BZ74" s="906"/>
      <c r="CA74" s="906"/>
      <c r="CB74" s="906"/>
      <c r="CC74" s="906"/>
      <c r="CD74" s="906"/>
      <c r="CE74" s="906"/>
      <c r="CF74" s="906"/>
      <c r="CG74" s="907"/>
      <c r="CH74" s="902"/>
      <c r="CI74" s="903"/>
      <c r="CJ74" s="903"/>
      <c r="CK74" s="903"/>
      <c r="CL74" s="904"/>
      <c r="CM74" s="902"/>
      <c r="CN74" s="903"/>
      <c r="CO74" s="903"/>
      <c r="CP74" s="903"/>
      <c r="CQ74" s="904"/>
      <c r="CR74" s="902"/>
      <c r="CS74" s="903"/>
      <c r="CT74" s="903"/>
      <c r="CU74" s="903"/>
      <c r="CV74" s="904"/>
      <c r="CW74" s="902"/>
      <c r="CX74" s="903"/>
      <c r="CY74" s="903"/>
      <c r="CZ74" s="903"/>
      <c r="DA74" s="904"/>
      <c r="DB74" s="902"/>
      <c r="DC74" s="903"/>
      <c r="DD74" s="903"/>
      <c r="DE74" s="903"/>
      <c r="DF74" s="904"/>
      <c r="DG74" s="902"/>
      <c r="DH74" s="903"/>
      <c r="DI74" s="903"/>
      <c r="DJ74" s="903"/>
      <c r="DK74" s="904"/>
      <c r="DL74" s="902"/>
      <c r="DM74" s="903"/>
      <c r="DN74" s="903"/>
      <c r="DO74" s="903"/>
      <c r="DP74" s="904"/>
      <c r="DQ74" s="902"/>
      <c r="DR74" s="903"/>
      <c r="DS74" s="903"/>
      <c r="DT74" s="903"/>
      <c r="DU74" s="904"/>
      <c r="DV74" s="899"/>
      <c r="DW74" s="900"/>
      <c r="DX74" s="900"/>
      <c r="DY74" s="900"/>
      <c r="DZ74" s="901"/>
      <c r="EA74" s="246"/>
    </row>
    <row r="75" spans="1:131" s="247" customFormat="1" ht="26.25" customHeight="1" x14ac:dyDescent="0.15">
      <c r="A75" s="261">
        <v>8</v>
      </c>
      <c r="B75" s="915" t="s">
        <v>586</v>
      </c>
      <c r="C75" s="916"/>
      <c r="D75" s="916"/>
      <c r="E75" s="916"/>
      <c r="F75" s="916"/>
      <c r="G75" s="916"/>
      <c r="H75" s="916"/>
      <c r="I75" s="916"/>
      <c r="J75" s="916"/>
      <c r="K75" s="916"/>
      <c r="L75" s="916"/>
      <c r="M75" s="916"/>
      <c r="N75" s="916"/>
      <c r="O75" s="916"/>
      <c r="P75" s="917"/>
      <c r="Q75" s="921">
        <v>260</v>
      </c>
      <c r="R75" s="922"/>
      <c r="S75" s="922"/>
      <c r="T75" s="922"/>
      <c r="U75" s="872"/>
      <c r="V75" s="923">
        <v>250</v>
      </c>
      <c r="W75" s="922"/>
      <c r="X75" s="922"/>
      <c r="Y75" s="922"/>
      <c r="Z75" s="872"/>
      <c r="AA75" s="923">
        <v>10</v>
      </c>
      <c r="AB75" s="922"/>
      <c r="AC75" s="922"/>
      <c r="AD75" s="922"/>
      <c r="AE75" s="872"/>
      <c r="AF75" s="923">
        <v>10</v>
      </c>
      <c r="AG75" s="922"/>
      <c r="AH75" s="922"/>
      <c r="AI75" s="922"/>
      <c r="AJ75" s="872"/>
      <c r="AK75" s="923" t="s">
        <v>594</v>
      </c>
      <c r="AL75" s="922"/>
      <c r="AM75" s="922"/>
      <c r="AN75" s="922"/>
      <c r="AO75" s="872"/>
      <c r="AP75" s="923">
        <v>11</v>
      </c>
      <c r="AQ75" s="922"/>
      <c r="AR75" s="922"/>
      <c r="AS75" s="922"/>
      <c r="AT75" s="872"/>
      <c r="AU75" s="923">
        <v>1</v>
      </c>
      <c r="AV75" s="922"/>
      <c r="AW75" s="922"/>
      <c r="AX75" s="922"/>
      <c r="AY75" s="872"/>
      <c r="AZ75" s="919"/>
      <c r="BA75" s="919"/>
      <c r="BB75" s="919"/>
      <c r="BC75" s="919"/>
      <c r="BD75" s="920"/>
      <c r="BE75" s="265"/>
      <c r="BF75" s="265"/>
      <c r="BG75" s="265"/>
      <c r="BH75" s="265"/>
      <c r="BI75" s="265"/>
      <c r="BJ75" s="265"/>
      <c r="BK75" s="265"/>
      <c r="BL75" s="265"/>
      <c r="BM75" s="265"/>
      <c r="BN75" s="265"/>
      <c r="BO75" s="265"/>
      <c r="BP75" s="265"/>
      <c r="BQ75" s="262">
        <v>69</v>
      </c>
      <c r="BR75" s="267"/>
      <c r="BS75" s="905"/>
      <c r="BT75" s="906"/>
      <c r="BU75" s="906"/>
      <c r="BV75" s="906"/>
      <c r="BW75" s="906"/>
      <c r="BX75" s="906"/>
      <c r="BY75" s="906"/>
      <c r="BZ75" s="906"/>
      <c r="CA75" s="906"/>
      <c r="CB75" s="906"/>
      <c r="CC75" s="906"/>
      <c r="CD75" s="906"/>
      <c r="CE75" s="906"/>
      <c r="CF75" s="906"/>
      <c r="CG75" s="907"/>
      <c r="CH75" s="902"/>
      <c r="CI75" s="903"/>
      <c r="CJ75" s="903"/>
      <c r="CK75" s="903"/>
      <c r="CL75" s="904"/>
      <c r="CM75" s="902"/>
      <c r="CN75" s="903"/>
      <c r="CO75" s="903"/>
      <c r="CP75" s="903"/>
      <c r="CQ75" s="904"/>
      <c r="CR75" s="902"/>
      <c r="CS75" s="903"/>
      <c r="CT75" s="903"/>
      <c r="CU75" s="903"/>
      <c r="CV75" s="904"/>
      <c r="CW75" s="902"/>
      <c r="CX75" s="903"/>
      <c r="CY75" s="903"/>
      <c r="CZ75" s="903"/>
      <c r="DA75" s="904"/>
      <c r="DB75" s="902"/>
      <c r="DC75" s="903"/>
      <c r="DD75" s="903"/>
      <c r="DE75" s="903"/>
      <c r="DF75" s="904"/>
      <c r="DG75" s="902"/>
      <c r="DH75" s="903"/>
      <c r="DI75" s="903"/>
      <c r="DJ75" s="903"/>
      <c r="DK75" s="904"/>
      <c r="DL75" s="902"/>
      <c r="DM75" s="903"/>
      <c r="DN75" s="903"/>
      <c r="DO75" s="903"/>
      <c r="DP75" s="904"/>
      <c r="DQ75" s="902"/>
      <c r="DR75" s="903"/>
      <c r="DS75" s="903"/>
      <c r="DT75" s="903"/>
      <c r="DU75" s="904"/>
      <c r="DV75" s="899"/>
      <c r="DW75" s="900"/>
      <c r="DX75" s="900"/>
      <c r="DY75" s="900"/>
      <c r="DZ75" s="901"/>
      <c r="EA75" s="246"/>
    </row>
    <row r="76" spans="1:131" s="247" customFormat="1" ht="26.25" customHeight="1" x14ac:dyDescent="0.15">
      <c r="A76" s="261">
        <v>9</v>
      </c>
      <c r="B76" s="915"/>
      <c r="C76" s="916"/>
      <c r="D76" s="916"/>
      <c r="E76" s="916"/>
      <c r="F76" s="916"/>
      <c r="G76" s="916"/>
      <c r="H76" s="916"/>
      <c r="I76" s="916"/>
      <c r="J76" s="916"/>
      <c r="K76" s="916"/>
      <c r="L76" s="916"/>
      <c r="M76" s="916"/>
      <c r="N76" s="916"/>
      <c r="O76" s="916"/>
      <c r="P76" s="917"/>
      <c r="Q76" s="921"/>
      <c r="R76" s="922"/>
      <c r="S76" s="922"/>
      <c r="T76" s="922"/>
      <c r="U76" s="872"/>
      <c r="V76" s="923"/>
      <c r="W76" s="922"/>
      <c r="X76" s="922"/>
      <c r="Y76" s="922"/>
      <c r="Z76" s="872"/>
      <c r="AA76" s="923"/>
      <c r="AB76" s="922"/>
      <c r="AC76" s="922"/>
      <c r="AD76" s="922"/>
      <c r="AE76" s="872"/>
      <c r="AF76" s="923"/>
      <c r="AG76" s="922"/>
      <c r="AH76" s="922"/>
      <c r="AI76" s="922"/>
      <c r="AJ76" s="872"/>
      <c r="AK76" s="923"/>
      <c r="AL76" s="922"/>
      <c r="AM76" s="922"/>
      <c r="AN76" s="922"/>
      <c r="AO76" s="872"/>
      <c r="AP76" s="923"/>
      <c r="AQ76" s="922"/>
      <c r="AR76" s="922"/>
      <c r="AS76" s="922"/>
      <c r="AT76" s="872"/>
      <c r="AU76" s="923"/>
      <c r="AV76" s="922"/>
      <c r="AW76" s="922"/>
      <c r="AX76" s="922"/>
      <c r="AY76" s="872"/>
      <c r="AZ76" s="919"/>
      <c r="BA76" s="919"/>
      <c r="BB76" s="919"/>
      <c r="BC76" s="919"/>
      <c r="BD76" s="920"/>
      <c r="BE76" s="265"/>
      <c r="BF76" s="265"/>
      <c r="BG76" s="265"/>
      <c r="BH76" s="265"/>
      <c r="BI76" s="265"/>
      <c r="BJ76" s="265"/>
      <c r="BK76" s="265"/>
      <c r="BL76" s="265"/>
      <c r="BM76" s="265"/>
      <c r="BN76" s="265"/>
      <c r="BO76" s="265"/>
      <c r="BP76" s="265"/>
      <c r="BQ76" s="262">
        <v>70</v>
      </c>
      <c r="BR76" s="267"/>
      <c r="BS76" s="905"/>
      <c r="BT76" s="906"/>
      <c r="BU76" s="906"/>
      <c r="BV76" s="906"/>
      <c r="BW76" s="906"/>
      <c r="BX76" s="906"/>
      <c r="BY76" s="906"/>
      <c r="BZ76" s="906"/>
      <c r="CA76" s="906"/>
      <c r="CB76" s="906"/>
      <c r="CC76" s="906"/>
      <c r="CD76" s="906"/>
      <c r="CE76" s="906"/>
      <c r="CF76" s="906"/>
      <c r="CG76" s="907"/>
      <c r="CH76" s="902"/>
      <c r="CI76" s="903"/>
      <c r="CJ76" s="903"/>
      <c r="CK76" s="903"/>
      <c r="CL76" s="904"/>
      <c r="CM76" s="902"/>
      <c r="CN76" s="903"/>
      <c r="CO76" s="903"/>
      <c r="CP76" s="903"/>
      <c r="CQ76" s="904"/>
      <c r="CR76" s="902"/>
      <c r="CS76" s="903"/>
      <c r="CT76" s="903"/>
      <c r="CU76" s="903"/>
      <c r="CV76" s="904"/>
      <c r="CW76" s="902"/>
      <c r="CX76" s="903"/>
      <c r="CY76" s="903"/>
      <c r="CZ76" s="903"/>
      <c r="DA76" s="904"/>
      <c r="DB76" s="902"/>
      <c r="DC76" s="903"/>
      <c r="DD76" s="903"/>
      <c r="DE76" s="903"/>
      <c r="DF76" s="904"/>
      <c r="DG76" s="902"/>
      <c r="DH76" s="903"/>
      <c r="DI76" s="903"/>
      <c r="DJ76" s="903"/>
      <c r="DK76" s="904"/>
      <c r="DL76" s="902"/>
      <c r="DM76" s="903"/>
      <c r="DN76" s="903"/>
      <c r="DO76" s="903"/>
      <c r="DP76" s="904"/>
      <c r="DQ76" s="902"/>
      <c r="DR76" s="903"/>
      <c r="DS76" s="903"/>
      <c r="DT76" s="903"/>
      <c r="DU76" s="904"/>
      <c r="DV76" s="899"/>
      <c r="DW76" s="900"/>
      <c r="DX76" s="900"/>
      <c r="DY76" s="900"/>
      <c r="DZ76" s="901"/>
      <c r="EA76" s="246"/>
    </row>
    <row r="77" spans="1:131" s="247" customFormat="1" ht="26.25" customHeight="1" x14ac:dyDescent="0.15">
      <c r="A77" s="261">
        <v>10</v>
      </c>
      <c r="B77" s="915"/>
      <c r="C77" s="916"/>
      <c r="D77" s="916"/>
      <c r="E77" s="916"/>
      <c r="F77" s="916"/>
      <c r="G77" s="916"/>
      <c r="H77" s="916"/>
      <c r="I77" s="916"/>
      <c r="J77" s="916"/>
      <c r="K77" s="916"/>
      <c r="L77" s="916"/>
      <c r="M77" s="916"/>
      <c r="N77" s="916"/>
      <c r="O77" s="916"/>
      <c r="P77" s="917"/>
      <c r="Q77" s="921"/>
      <c r="R77" s="922"/>
      <c r="S77" s="922"/>
      <c r="T77" s="922"/>
      <c r="U77" s="872"/>
      <c r="V77" s="923"/>
      <c r="W77" s="922"/>
      <c r="X77" s="922"/>
      <c r="Y77" s="922"/>
      <c r="Z77" s="872"/>
      <c r="AA77" s="923"/>
      <c r="AB77" s="922"/>
      <c r="AC77" s="922"/>
      <c r="AD77" s="922"/>
      <c r="AE77" s="872"/>
      <c r="AF77" s="923"/>
      <c r="AG77" s="922"/>
      <c r="AH77" s="922"/>
      <c r="AI77" s="922"/>
      <c r="AJ77" s="872"/>
      <c r="AK77" s="923"/>
      <c r="AL77" s="922"/>
      <c r="AM77" s="922"/>
      <c r="AN77" s="922"/>
      <c r="AO77" s="872"/>
      <c r="AP77" s="923"/>
      <c r="AQ77" s="922"/>
      <c r="AR77" s="922"/>
      <c r="AS77" s="922"/>
      <c r="AT77" s="872"/>
      <c r="AU77" s="923"/>
      <c r="AV77" s="922"/>
      <c r="AW77" s="922"/>
      <c r="AX77" s="922"/>
      <c r="AY77" s="872"/>
      <c r="AZ77" s="919"/>
      <c r="BA77" s="919"/>
      <c r="BB77" s="919"/>
      <c r="BC77" s="919"/>
      <c r="BD77" s="920"/>
      <c r="BE77" s="265"/>
      <c r="BF77" s="265"/>
      <c r="BG77" s="265"/>
      <c r="BH77" s="265"/>
      <c r="BI77" s="265"/>
      <c r="BJ77" s="265"/>
      <c r="BK77" s="265"/>
      <c r="BL77" s="265"/>
      <c r="BM77" s="265"/>
      <c r="BN77" s="265"/>
      <c r="BO77" s="265"/>
      <c r="BP77" s="265"/>
      <c r="BQ77" s="262">
        <v>71</v>
      </c>
      <c r="BR77" s="267"/>
      <c r="BS77" s="905"/>
      <c r="BT77" s="906"/>
      <c r="BU77" s="906"/>
      <c r="BV77" s="906"/>
      <c r="BW77" s="906"/>
      <c r="BX77" s="906"/>
      <c r="BY77" s="906"/>
      <c r="BZ77" s="906"/>
      <c r="CA77" s="906"/>
      <c r="CB77" s="906"/>
      <c r="CC77" s="906"/>
      <c r="CD77" s="906"/>
      <c r="CE77" s="906"/>
      <c r="CF77" s="906"/>
      <c r="CG77" s="907"/>
      <c r="CH77" s="902"/>
      <c r="CI77" s="903"/>
      <c r="CJ77" s="903"/>
      <c r="CK77" s="903"/>
      <c r="CL77" s="904"/>
      <c r="CM77" s="902"/>
      <c r="CN77" s="903"/>
      <c r="CO77" s="903"/>
      <c r="CP77" s="903"/>
      <c r="CQ77" s="904"/>
      <c r="CR77" s="902"/>
      <c r="CS77" s="903"/>
      <c r="CT77" s="903"/>
      <c r="CU77" s="903"/>
      <c r="CV77" s="904"/>
      <c r="CW77" s="902"/>
      <c r="CX77" s="903"/>
      <c r="CY77" s="903"/>
      <c r="CZ77" s="903"/>
      <c r="DA77" s="904"/>
      <c r="DB77" s="902"/>
      <c r="DC77" s="903"/>
      <c r="DD77" s="903"/>
      <c r="DE77" s="903"/>
      <c r="DF77" s="904"/>
      <c r="DG77" s="902"/>
      <c r="DH77" s="903"/>
      <c r="DI77" s="903"/>
      <c r="DJ77" s="903"/>
      <c r="DK77" s="904"/>
      <c r="DL77" s="902"/>
      <c r="DM77" s="903"/>
      <c r="DN77" s="903"/>
      <c r="DO77" s="903"/>
      <c r="DP77" s="904"/>
      <c r="DQ77" s="902"/>
      <c r="DR77" s="903"/>
      <c r="DS77" s="903"/>
      <c r="DT77" s="903"/>
      <c r="DU77" s="904"/>
      <c r="DV77" s="899"/>
      <c r="DW77" s="900"/>
      <c r="DX77" s="900"/>
      <c r="DY77" s="900"/>
      <c r="DZ77" s="901"/>
      <c r="EA77" s="246"/>
    </row>
    <row r="78" spans="1:131" s="247" customFormat="1" ht="26.25" customHeight="1" x14ac:dyDescent="0.15">
      <c r="A78" s="261">
        <v>11</v>
      </c>
      <c r="B78" s="915"/>
      <c r="C78" s="916"/>
      <c r="D78" s="916"/>
      <c r="E78" s="916"/>
      <c r="F78" s="916"/>
      <c r="G78" s="916"/>
      <c r="H78" s="916"/>
      <c r="I78" s="916"/>
      <c r="J78" s="916"/>
      <c r="K78" s="916"/>
      <c r="L78" s="916"/>
      <c r="M78" s="916"/>
      <c r="N78" s="916"/>
      <c r="O78" s="916"/>
      <c r="P78" s="917"/>
      <c r="Q78" s="918"/>
      <c r="R78" s="873"/>
      <c r="S78" s="873"/>
      <c r="T78" s="873"/>
      <c r="U78" s="873"/>
      <c r="V78" s="873"/>
      <c r="W78" s="873"/>
      <c r="X78" s="873"/>
      <c r="Y78" s="873"/>
      <c r="Z78" s="873"/>
      <c r="AA78" s="873"/>
      <c r="AB78" s="873"/>
      <c r="AC78" s="873"/>
      <c r="AD78" s="873"/>
      <c r="AE78" s="873"/>
      <c r="AF78" s="873"/>
      <c r="AG78" s="873"/>
      <c r="AH78" s="873"/>
      <c r="AI78" s="873"/>
      <c r="AJ78" s="873"/>
      <c r="AK78" s="873"/>
      <c r="AL78" s="873"/>
      <c r="AM78" s="873"/>
      <c r="AN78" s="873"/>
      <c r="AO78" s="873"/>
      <c r="AP78" s="873"/>
      <c r="AQ78" s="873"/>
      <c r="AR78" s="873"/>
      <c r="AS78" s="873"/>
      <c r="AT78" s="873"/>
      <c r="AU78" s="873"/>
      <c r="AV78" s="873"/>
      <c r="AW78" s="873"/>
      <c r="AX78" s="873"/>
      <c r="AY78" s="873"/>
      <c r="AZ78" s="919"/>
      <c r="BA78" s="919"/>
      <c r="BB78" s="919"/>
      <c r="BC78" s="919"/>
      <c r="BD78" s="920"/>
      <c r="BE78" s="265"/>
      <c r="BF78" s="265"/>
      <c r="BG78" s="265"/>
      <c r="BH78" s="265"/>
      <c r="BI78" s="265"/>
      <c r="BJ78" s="268"/>
      <c r="BK78" s="268"/>
      <c r="BL78" s="268"/>
      <c r="BM78" s="268"/>
      <c r="BN78" s="268"/>
      <c r="BO78" s="265"/>
      <c r="BP78" s="265"/>
      <c r="BQ78" s="262">
        <v>72</v>
      </c>
      <c r="BR78" s="267"/>
      <c r="BS78" s="905"/>
      <c r="BT78" s="906"/>
      <c r="BU78" s="906"/>
      <c r="BV78" s="906"/>
      <c r="BW78" s="906"/>
      <c r="BX78" s="906"/>
      <c r="BY78" s="906"/>
      <c r="BZ78" s="906"/>
      <c r="CA78" s="906"/>
      <c r="CB78" s="906"/>
      <c r="CC78" s="906"/>
      <c r="CD78" s="906"/>
      <c r="CE78" s="906"/>
      <c r="CF78" s="906"/>
      <c r="CG78" s="907"/>
      <c r="CH78" s="902"/>
      <c r="CI78" s="903"/>
      <c r="CJ78" s="903"/>
      <c r="CK78" s="903"/>
      <c r="CL78" s="904"/>
      <c r="CM78" s="902"/>
      <c r="CN78" s="903"/>
      <c r="CO78" s="903"/>
      <c r="CP78" s="903"/>
      <c r="CQ78" s="904"/>
      <c r="CR78" s="902"/>
      <c r="CS78" s="903"/>
      <c r="CT78" s="903"/>
      <c r="CU78" s="903"/>
      <c r="CV78" s="904"/>
      <c r="CW78" s="902"/>
      <c r="CX78" s="903"/>
      <c r="CY78" s="903"/>
      <c r="CZ78" s="903"/>
      <c r="DA78" s="904"/>
      <c r="DB78" s="902"/>
      <c r="DC78" s="903"/>
      <c r="DD78" s="903"/>
      <c r="DE78" s="903"/>
      <c r="DF78" s="904"/>
      <c r="DG78" s="902"/>
      <c r="DH78" s="903"/>
      <c r="DI78" s="903"/>
      <c r="DJ78" s="903"/>
      <c r="DK78" s="904"/>
      <c r="DL78" s="902"/>
      <c r="DM78" s="903"/>
      <c r="DN78" s="903"/>
      <c r="DO78" s="903"/>
      <c r="DP78" s="904"/>
      <c r="DQ78" s="902"/>
      <c r="DR78" s="903"/>
      <c r="DS78" s="903"/>
      <c r="DT78" s="903"/>
      <c r="DU78" s="904"/>
      <c r="DV78" s="899"/>
      <c r="DW78" s="900"/>
      <c r="DX78" s="900"/>
      <c r="DY78" s="900"/>
      <c r="DZ78" s="901"/>
      <c r="EA78" s="246"/>
    </row>
    <row r="79" spans="1:131" s="247" customFormat="1" ht="26.25" customHeight="1" x14ac:dyDescent="0.15">
      <c r="A79" s="261">
        <v>12</v>
      </c>
      <c r="B79" s="915"/>
      <c r="C79" s="916"/>
      <c r="D79" s="916"/>
      <c r="E79" s="916"/>
      <c r="F79" s="916"/>
      <c r="G79" s="916"/>
      <c r="H79" s="916"/>
      <c r="I79" s="916"/>
      <c r="J79" s="916"/>
      <c r="K79" s="916"/>
      <c r="L79" s="916"/>
      <c r="M79" s="916"/>
      <c r="N79" s="916"/>
      <c r="O79" s="916"/>
      <c r="P79" s="917"/>
      <c r="Q79" s="918"/>
      <c r="R79" s="873"/>
      <c r="S79" s="873"/>
      <c r="T79" s="873"/>
      <c r="U79" s="873"/>
      <c r="V79" s="873"/>
      <c r="W79" s="873"/>
      <c r="X79" s="873"/>
      <c r="Y79" s="873"/>
      <c r="Z79" s="873"/>
      <c r="AA79" s="873"/>
      <c r="AB79" s="873"/>
      <c r="AC79" s="873"/>
      <c r="AD79" s="873"/>
      <c r="AE79" s="873"/>
      <c r="AF79" s="873"/>
      <c r="AG79" s="873"/>
      <c r="AH79" s="873"/>
      <c r="AI79" s="873"/>
      <c r="AJ79" s="873"/>
      <c r="AK79" s="873"/>
      <c r="AL79" s="873"/>
      <c r="AM79" s="873"/>
      <c r="AN79" s="873"/>
      <c r="AO79" s="873"/>
      <c r="AP79" s="873"/>
      <c r="AQ79" s="873"/>
      <c r="AR79" s="873"/>
      <c r="AS79" s="873"/>
      <c r="AT79" s="873"/>
      <c r="AU79" s="873"/>
      <c r="AV79" s="873"/>
      <c r="AW79" s="873"/>
      <c r="AX79" s="873"/>
      <c r="AY79" s="873"/>
      <c r="AZ79" s="919"/>
      <c r="BA79" s="919"/>
      <c r="BB79" s="919"/>
      <c r="BC79" s="919"/>
      <c r="BD79" s="920"/>
      <c r="BE79" s="265"/>
      <c r="BF79" s="265"/>
      <c r="BG79" s="265"/>
      <c r="BH79" s="265"/>
      <c r="BI79" s="265"/>
      <c r="BJ79" s="268"/>
      <c r="BK79" s="268"/>
      <c r="BL79" s="268"/>
      <c r="BM79" s="268"/>
      <c r="BN79" s="268"/>
      <c r="BO79" s="265"/>
      <c r="BP79" s="265"/>
      <c r="BQ79" s="262">
        <v>73</v>
      </c>
      <c r="BR79" s="267"/>
      <c r="BS79" s="905"/>
      <c r="BT79" s="906"/>
      <c r="BU79" s="906"/>
      <c r="BV79" s="906"/>
      <c r="BW79" s="906"/>
      <c r="BX79" s="906"/>
      <c r="BY79" s="906"/>
      <c r="BZ79" s="906"/>
      <c r="CA79" s="906"/>
      <c r="CB79" s="906"/>
      <c r="CC79" s="906"/>
      <c r="CD79" s="906"/>
      <c r="CE79" s="906"/>
      <c r="CF79" s="906"/>
      <c r="CG79" s="907"/>
      <c r="CH79" s="902"/>
      <c r="CI79" s="903"/>
      <c r="CJ79" s="903"/>
      <c r="CK79" s="903"/>
      <c r="CL79" s="904"/>
      <c r="CM79" s="902"/>
      <c r="CN79" s="903"/>
      <c r="CO79" s="903"/>
      <c r="CP79" s="903"/>
      <c r="CQ79" s="904"/>
      <c r="CR79" s="902"/>
      <c r="CS79" s="903"/>
      <c r="CT79" s="903"/>
      <c r="CU79" s="903"/>
      <c r="CV79" s="904"/>
      <c r="CW79" s="902"/>
      <c r="CX79" s="903"/>
      <c r="CY79" s="903"/>
      <c r="CZ79" s="903"/>
      <c r="DA79" s="904"/>
      <c r="DB79" s="902"/>
      <c r="DC79" s="903"/>
      <c r="DD79" s="903"/>
      <c r="DE79" s="903"/>
      <c r="DF79" s="904"/>
      <c r="DG79" s="902"/>
      <c r="DH79" s="903"/>
      <c r="DI79" s="903"/>
      <c r="DJ79" s="903"/>
      <c r="DK79" s="904"/>
      <c r="DL79" s="902"/>
      <c r="DM79" s="903"/>
      <c r="DN79" s="903"/>
      <c r="DO79" s="903"/>
      <c r="DP79" s="904"/>
      <c r="DQ79" s="902"/>
      <c r="DR79" s="903"/>
      <c r="DS79" s="903"/>
      <c r="DT79" s="903"/>
      <c r="DU79" s="904"/>
      <c r="DV79" s="899"/>
      <c r="DW79" s="900"/>
      <c r="DX79" s="900"/>
      <c r="DY79" s="900"/>
      <c r="DZ79" s="901"/>
      <c r="EA79" s="246"/>
    </row>
    <row r="80" spans="1:131" s="247" customFormat="1" ht="26.25" customHeight="1" x14ac:dyDescent="0.15">
      <c r="A80" s="261">
        <v>13</v>
      </c>
      <c r="B80" s="915"/>
      <c r="C80" s="916"/>
      <c r="D80" s="916"/>
      <c r="E80" s="916"/>
      <c r="F80" s="916"/>
      <c r="G80" s="916"/>
      <c r="H80" s="916"/>
      <c r="I80" s="916"/>
      <c r="J80" s="916"/>
      <c r="K80" s="916"/>
      <c r="L80" s="916"/>
      <c r="M80" s="916"/>
      <c r="N80" s="916"/>
      <c r="O80" s="916"/>
      <c r="P80" s="917"/>
      <c r="Q80" s="918"/>
      <c r="R80" s="873"/>
      <c r="S80" s="873"/>
      <c r="T80" s="873"/>
      <c r="U80" s="873"/>
      <c r="V80" s="873"/>
      <c r="W80" s="873"/>
      <c r="X80" s="873"/>
      <c r="Y80" s="873"/>
      <c r="Z80" s="873"/>
      <c r="AA80" s="873"/>
      <c r="AB80" s="873"/>
      <c r="AC80" s="873"/>
      <c r="AD80" s="873"/>
      <c r="AE80" s="873"/>
      <c r="AF80" s="873"/>
      <c r="AG80" s="873"/>
      <c r="AH80" s="873"/>
      <c r="AI80" s="873"/>
      <c r="AJ80" s="873"/>
      <c r="AK80" s="873"/>
      <c r="AL80" s="873"/>
      <c r="AM80" s="873"/>
      <c r="AN80" s="873"/>
      <c r="AO80" s="873"/>
      <c r="AP80" s="873"/>
      <c r="AQ80" s="873"/>
      <c r="AR80" s="873"/>
      <c r="AS80" s="873"/>
      <c r="AT80" s="873"/>
      <c r="AU80" s="873"/>
      <c r="AV80" s="873"/>
      <c r="AW80" s="873"/>
      <c r="AX80" s="873"/>
      <c r="AY80" s="873"/>
      <c r="AZ80" s="919"/>
      <c r="BA80" s="919"/>
      <c r="BB80" s="919"/>
      <c r="BC80" s="919"/>
      <c r="BD80" s="920"/>
      <c r="BE80" s="265"/>
      <c r="BF80" s="265"/>
      <c r="BG80" s="265"/>
      <c r="BH80" s="265"/>
      <c r="BI80" s="265"/>
      <c r="BJ80" s="265"/>
      <c r="BK80" s="265"/>
      <c r="BL80" s="265"/>
      <c r="BM80" s="265"/>
      <c r="BN80" s="265"/>
      <c r="BO80" s="265"/>
      <c r="BP80" s="265"/>
      <c r="BQ80" s="262">
        <v>74</v>
      </c>
      <c r="BR80" s="267"/>
      <c r="BS80" s="905"/>
      <c r="BT80" s="906"/>
      <c r="BU80" s="906"/>
      <c r="BV80" s="906"/>
      <c r="BW80" s="906"/>
      <c r="BX80" s="906"/>
      <c r="BY80" s="906"/>
      <c r="BZ80" s="906"/>
      <c r="CA80" s="906"/>
      <c r="CB80" s="906"/>
      <c r="CC80" s="906"/>
      <c r="CD80" s="906"/>
      <c r="CE80" s="906"/>
      <c r="CF80" s="906"/>
      <c r="CG80" s="907"/>
      <c r="CH80" s="902"/>
      <c r="CI80" s="903"/>
      <c r="CJ80" s="903"/>
      <c r="CK80" s="903"/>
      <c r="CL80" s="904"/>
      <c r="CM80" s="902"/>
      <c r="CN80" s="903"/>
      <c r="CO80" s="903"/>
      <c r="CP80" s="903"/>
      <c r="CQ80" s="904"/>
      <c r="CR80" s="902"/>
      <c r="CS80" s="903"/>
      <c r="CT80" s="903"/>
      <c r="CU80" s="903"/>
      <c r="CV80" s="904"/>
      <c r="CW80" s="902"/>
      <c r="CX80" s="903"/>
      <c r="CY80" s="903"/>
      <c r="CZ80" s="903"/>
      <c r="DA80" s="904"/>
      <c r="DB80" s="902"/>
      <c r="DC80" s="903"/>
      <c r="DD80" s="903"/>
      <c r="DE80" s="903"/>
      <c r="DF80" s="904"/>
      <c r="DG80" s="902"/>
      <c r="DH80" s="903"/>
      <c r="DI80" s="903"/>
      <c r="DJ80" s="903"/>
      <c r="DK80" s="904"/>
      <c r="DL80" s="902"/>
      <c r="DM80" s="903"/>
      <c r="DN80" s="903"/>
      <c r="DO80" s="903"/>
      <c r="DP80" s="904"/>
      <c r="DQ80" s="902"/>
      <c r="DR80" s="903"/>
      <c r="DS80" s="903"/>
      <c r="DT80" s="903"/>
      <c r="DU80" s="904"/>
      <c r="DV80" s="899"/>
      <c r="DW80" s="900"/>
      <c r="DX80" s="900"/>
      <c r="DY80" s="900"/>
      <c r="DZ80" s="901"/>
      <c r="EA80" s="246"/>
    </row>
    <row r="81" spans="1:131" s="247" customFormat="1" ht="26.25" customHeight="1" x14ac:dyDescent="0.15">
      <c r="A81" s="261">
        <v>14</v>
      </c>
      <c r="B81" s="915"/>
      <c r="C81" s="916"/>
      <c r="D81" s="916"/>
      <c r="E81" s="916"/>
      <c r="F81" s="916"/>
      <c r="G81" s="916"/>
      <c r="H81" s="916"/>
      <c r="I81" s="916"/>
      <c r="J81" s="916"/>
      <c r="K81" s="916"/>
      <c r="L81" s="916"/>
      <c r="M81" s="916"/>
      <c r="N81" s="916"/>
      <c r="O81" s="916"/>
      <c r="P81" s="917"/>
      <c r="Q81" s="918"/>
      <c r="R81" s="873"/>
      <c r="S81" s="873"/>
      <c r="T81" s="873"/>
      <c r="U81" s="873"/>
      <c r="V81" s="873"/>
      <c r="W81" s="873"/>
      <c r="X81" s="873"/>
      <c r="Y81" s="873"/>
      <c r="Z81" s="873"/>
      <c r="AA81" s="873"/>
      <c r="AB81" s="873"/>
      <c r="AC81" s="873"/>
      <c r="AD81" s="873"/>
      <c r="AE81" s="873"/>
      <c r="AF81" s="873"/>
      <c r="AG81" s="873"/>
      <c r="AH81" s="873"/>
      <c r="AI81" s="873"/>
      <c r="AJ81" s="873"/>
      <c r="AK81" s="873"/>
      <c r="AL81" s="873"/>
      <c r="AM81" s="873"/>
      <c r="AN81" s="873"/>
      <c r="AO81" s="873"/>
      <c r="AP81" s="873"/>
      <c r="AQ81" s="873"/>
      <c r="AR81" s="873"/>
      <c r="AS81" s="873"/>
      <c r="AT81" s="873"/>
      <c r="AU81" s="873"/>
      <c r="AV81" s="873"/>
      <c r="AW81" s="873"/>
      <c r="AX81" s="873"/>
      <c r="AY81" s="873"/>
      <c r="AZ81" s="919"/>
      <c r="BA81" s="919"/>
      <c r="BB81" s="919"/>
      <c r="BC81" s="919"/>
      <c r="BD81" s="920"/>
      <c r="BE81" s="265"/>
      <c r="BF81" s="265"/>
      <c r="BG81" s="265"/>
      <c r="BH81" s="265"/>
      <c r="BI81" s="265"/>
      <c r="BJ81" s="265"/>
      <c r="BK81" s="265"/>
      <c r="BL81" s="265"/>
      <c r="BM81" s="265"/>
      <c r="BN81" s="265"/>
      <c r="BO81" s="265"/>
      <c r="BP81" s="265"/>
      <c r="BQ81" s="262">
        <v>75</v>
      </c>
      <c r="BR81" s="267"/>
      <c r="BS81" s="905"/>
      <c r="BT81" s="906"/>
      <c r="BU81" s="906"/>
      <c r="BV81" s="906"/>
      <c r="BW81" s="906"/>
      <c r="BX81" s="906"/>
      <c r="BY81" s="906"/>
      <c r="BZ81" s="906"/>
      <c r="CA81" s="906"/>
      <c r="CB81" s="906"/>
      <c r="CC81" s="906"/>
      <c r="CD81" s="906"/>
      <c r="CE81" s="906"/>
      <c r="CF81" s="906"/>
      <c r="CG81" s="907"/>
      <c r="CH81" s="902"/>
      <c r="CI81" s="903"/>
      <c r="CJ81" s="903"/>
      <c r="CK81" s="903"/>
      <c r="CL81" s="904"/>
      <c r="CM81" s="902"/>
      <c r="CN81" s="903"/>
      <c r="CO81" s="903"/>
      <c r="CP81" s="903"/>
      <c r="CQ81" s="904"/>
      <c r="CR81" s="902"/>
      <c r="CS81" s="903"/>
      <c r="CT81" s="903"/>
      <c r="CU81" s="903"/>
      <c r="CV81" s="904"/>
      <c r="CW81" s="902"/>
      <c r="CX81" s="903"/>
      <c r="CY81" s="903"/>
      <c r="CZ81" s="903"/>
      <c r="DA81" s="904"/>
      <c r="DB81" s="902"/>
      <c r="DC81" s="903"/>
      <c r="DD81" s="903"/>
      <c r="DE81" s="903"/>
      <c r="DF81" s="904"/>
      <c r="DG81" s="902"/>
      <c r="DH81" s="903"/>
      <c r="DI81" s="903"/>
      <c r="DJ81" s="903"/>
      <c r="DK81" s="904"/>
      <c r="DL81" s="902"/>
      <c r="DM81" s="903"/>
      <c r="DN81" s="903"/>
      <c r="DO81" s="903"/>
      <c r="DP81" s="904"/>
      <c r="DQ81" s="902"/>
      <c r="DR81" s="903"/>
      <c r="DS81" s="903"/>
      <c r="DT81" s="903"/>
      <c r="DU81" s="904"/>
      <c r="DV81" s="899"/>
      <c r="DW81" s="900"/>
      <c r="DX81" s="900"/>
      <c r="DY81" s="900"/>
      <c r="DZ81" s="901"/>
      <c r="EA81" s="246"/>
    </row>
    <row r="82" spans="1:131" s="247" customFormat="1" ht="26.25" customHeight="1" x14ac:dyDescent="0.15">
      <c r="A82" s="261">
        <v>15</v>
      </c>
      <c r="B82" s="915"/>
      <c r="C82" s="916"/>
      <c r="D82" s="916"/>
      <c r="E82" s="916"/>
      <c r="F82" s="916"/>
      <c r="G82" s="916"/>
      <c r="H82" s="916"/>
      <c r="I82" s="916"/>
      <c r="J82" s="916"/>
      <c r="K82" s="916"/>
      <c r="L82" s="916"/>
      <c r="M82" s="916"/>
      <c r="N82" s="916"/>
      <c r="O82" s="916"/>
      <c r="P82" s="917"/>
      <c r="Q82" s="918"/>
      <c r="R82" s="873"/>
      <c r="S82" s="873"/>
      <c r="T82" s="873"/>
      <c r="U82" s="873"/>
      <c r="V82" s="873"/>
      <c r="W82" s="873"/>
      <c r="X82" s="873"/>
      <c r="Y82" s="873"/>
      <c r="Z82" s="873"/>
      <c r="AA82" s="873"/>
      <c r="AB82" s="873"/>
      <c r="AC82" s="873"/>
      <c r="AD82" s="873"/>
      <c r="AE82" s="873"/>
      <c r="AF82" s="873"/>
      <c r="AG82" s="873"/>
      <c r="AH82" s="873"/>
      <c r="AI82" s="873"/>
      <c r="AJ82" s="873"/>
      <c r="AK82" s="873"/>
      <c r="AL82" s="873"/>
      <c r="AM82" s="873"/>
      <c r="AN82" s="873"/>
      <c r="AO82" s="873"/>
      <c r="AP82" s="873"/>
      <c r="AQ82" s="873"/>
      <c r="AR82" s="873"/>
      <c r="AS82" s="873"/>
      <c r="AT82" s="873"/>
      <c r="AU82" s="873"/>
      <c r="AV82" s="873"/>
      <c r="AW82" s="873"/>
      <c r="AX82" s="873"/>
      <c r="AY82" s="873"/>
      <c r="AZ82" s="919"/>
      <c r="BA82" s="919"/>
      <c r="BB82" s="919"/>
      <c r="BC82" s="919"/>
      <c r="BD82" s="920"/>
      <c r="BE82" s="265"/>
      <c r="BF82" s="265"/>
      <c r="BG82" s="265"/>
      <c r="BH82" s="265"/>
      <c r="BI82" s="265"/>
      <c r="BJ82" s="265"/>
      <c r="BK82" s="265"/>
      <c r="BL82" s="265"/>
      <c r="BM82" s="265"/>
      <c r="BN82" s="265"/>
      <c r="BO82" s="265"/>
      <c r="BP82" s="265"/>
      <c r="BQ82" s="262">
        <v>76</v>
      </c>
      <c r="BR82" s="267"/>
      <c r="BS82" s="905"/>
      <c r="BT82" s="906"/>
      <c r="BU82" s="906"/>
      <c r="BV82" s="906"/>
      <c r="BW82" s="906"/>
      <c r="BX82" s="906"/>
      <c r="BY82" s="906"/>
      <c r="BZ82" s="906"/>
      <c r="CA82" s="906"/>
      <c r="CB82" s="906"/>
      <c r="CC82" s="906"/>
      <c r="CD82" s="906"/>
      <c r="CE82" s="906"/>
      <c r="CF82" s="906"/>
      <c r="CG82" s="907"/>
      <c r="CH82" s="902"/>
      <c r="CI82" s="903"/>
      <c r="CJ82" s="903"/>
      <c r="CK82" s="903"/>
      <c r="CL82" s="904"/>
      <c r="CM82" s="902"/>
      <c r="CN82" s="903"/>
      <c r="CO82" s="903"/>
      <c r="CP82" s="903"/>
      <c r="CQ82" s="904"/>
      <c r="CR82" s="902"/>
      <c r="CS82" s="903"/>
      <c r="CT82" s="903"/>
      <c r="CU82" s="903"/>
      <c r="CV82" s="904"/>
      <c r="CW82" s="902"/>
      <c r="CX82" s="903"/>
      <c r="CY82" s="903"/>
      <c r="CZ82" s="903"/>
      <c r="DA82" s="904"/>
      <c r="DB82" s="902"/>
      <c r="DC82" s="903"/>
      <c r="DD82" s="903"/>
      <c r="DE82" s="903"/>
      <c r="DF82" s="904"/>
      <c r="DG82" s="902"/>
      <c r="DH82" s="903"/>
      <c r="DI82" s="903"/>
      <c r="DJ82" s="903"/>
      <c r="DK82" s="904"/>
      <c r="DL82" s="902"/>
      <c r="DM82" s="903"/>
      <c r="DN82" s="903"/>
      <c r="DO82" s="903"/>
      <c r="DP82" s="904"/>
      <c r="DQ82" s="902"/>
      <c r="DR82" s="903"/>
      <c r="DS82" s="903"/>
      <c r="DT82" s="903"/>
      <c r="DU82" s="904"/>
      <c r="DV82" s="899"/>
      <c r="DW82" s="900"/>
      <c r="DX82" s="900"/>
      <c r="DY82" s="900"/>
      <c r="DZ82" s="901"/>
      <c r="EA82" s="246"/>
    </row>
    <row r="83" spans="1:131" s="247" customFormat="1" ht="26.25" customHeight="1" x14ac:dyDescent="0.15">
      <c r="A83" s="261">
        <v>16</v>
      </c>
      <c r="B83" s="915"/>
      <c r="C83" s="916"/>
      <c r="D83" s="916"/>
      <c r="E83" s="916"/>
      <c r="F83" s="916"/>
      <c r="G83" s="916"/>
      <c r="H83" s="916"/>
      <c r="I83" s="916"/>
      <c r="J83" s="916"/>
      <c r="K83" s="916"/>
      <c r="L83" s="916"/>
      <c r="M83" s="916"/>
      <c r="N83" s="916"/>
      <c r="O83" s="916"/>
      <c r="P83" s="917"/>
      <c r="Q83" s="918"/>
      <c r="R83" s="873"/>
      <c r="S83" s="873"/>
      <c r="T83" s="873"/>
      <c r="U83" s="873"/>
      <c r="V83" s="873"/>
      <c r="W83" s="873"/>
      <c r="X83" s="873"/>
      <c r="Y83" s="873"/>
      <c r="Z83" s="873"/>
      <c r="AA83" s="873"/>
      <c r="AB83" s="873"/>
      <c r="AC83" s="873"/>
      <c r="AD83" s="873"/>
      <c r="AE83" s="873"/>
      <c r="AF83" s="873"/>
      <c r="AG83" s="873"/>
      <c r="AH83" s="873"/>
      <c r="AI83" s="873"/>
      <c r="AJ83" s="873"/>
      <c r="AK83" s="873"/>
      <c r="AL83" s="873"/>
      <c r="AM83" s="873"/>
      <c r="AN83" s="873"/>
      <c r="AO83" s="873"/>
      <c r="AP83" s="873"/>
      <c r="AQ83" s="873"/>
      <c r="AR83" s="873"/>
      <c r="AS83" s="873"/>
      <c r="AT83" s="873"/>
      <c r="AU83" s="873"/>
      <c r="AV83" s="873"/>
      <c r="AW83" s="873"/>
      <c r="AX83" s="873"/>
      <c r="AY83" s="873"/>
      <c r="AZ83" s="919"/>
      <c r="BA83" s="919"/>
      <c r="BB83" s="919"/>
      <c r="BC83" s="919"/>
      <c r="BD83" s="920"/>
      <c r="BE83" s="265"/>
      <c r="BF83" s="265"/>
      <c r="BG83" s="265"/>
      <c r="BH83" s="265"/>
      <c r="BI83" s="265"/>
      <c r="BJ83" s="265"/>
      <c r="BK83" s="265"/>
      <c r="BL83" s="265"/>
      <c r="BM83" s="265"/>
      <c r="BN83" s="265"/>
      <c r="BO83" s="265"/>
      <c r="BP83" s="265"/>
      <c r="BQ83" s="262">
        <v>77</v>
      </c>
      <c r="BR83" s="267"/>
      <c r="BS83" s="905"/>
      <c r="BT83" s="906"/>
      <c r="BU83" s="906"/>
      <c r="BV83" s="906"/>
      <c r="BW83" s="906"/>
      <c r="BX83" s="906"/>
      <c r="BY83" s="906"/>
      <c r="BZ83" s="906"/>
      <c r="CA83" s="906"/>
      <c r="CB83" s="906"/>
      <c r="CC83" s="906"/>
      <c r="CD83" s="906"/>
      <c r="CE83" s="906"/>
      <c r="CF83" s="906"/>
      <c r="CG83" s="907"/>
      <c r="CH83" s="902"/>
      <c r="CI83" s="903"/>
      <c r="CJ83" s="903"/>
      <c r="CK83" s="903"/>
      <c r="CL83" s="904"/>
      <c r="CM83" s="902"/>
      <c r="CN83" s="903"/>
      <c r="CO83" s="903"/>
      <c r="CP83" s="903"/>
      <c r="CQ83" s="904"/>
      <c r="CR83" s="902"/>
      <c r="CS83" s="903"/>
      <c r="CT83" s="903"/>
      <c r="CU83" s="903"/>
      <c r="CV83" s="904"/>
      <c r="CW83" s="902"/>
      <c r="CX83" s="903"/>
      <c r="CY83" s="903"/>
      <c r="CZ83" s="903"/>
      <c r="DA83" s="904"/>
      <c r="DB83" s="902"/>
      <c r="DC83" s="903"/>
      <c r="DD83" s="903"/>
      <c r="DE83" s="903"/>
      <c r="DF83" s="904"/>
      <c r="DG83" s="902"/>
      <c r="DH83" s="903"/>
      <c r="DI83" s="903"/>
      <c r="DJ83" s="903"/>
      <c r="DK83" s="904"/>
      <c r="DL83" s="902"/>
      <c r="DM83" s="903"/>
      <c r="DN83" s="903"/>
      <c r="DO83" s="903"/>
      <c r="DP83" s="904"/>
      <c r="DQ83" s="902"/>
      <c r="DR83" s="903"/>
      <c r="DS83" s="903"/>
      <c r="DT83" s="903"/>
      <c r="DU83" s="904"/>
      <c r="DV83" s="899"/>
      <c r="DW83" s="900"/>
      <c r="DX83" s="900"/>
      <c r="DY83" s="900"/>
      <c r="DZ83" s="901"/>
      <c r="EA83" s="246"/>
    </row>
    <row r="84" spans="1:131" s="247" customFormat="1" ht="26.25" customHeight="1" x14ac:dyDescent="0.15">
      <c r="A84" s="261">
        <v>17</v>
      </c>
      <c r="B84" s="915"/>
      <c r="C84" s="916"/>
      <c r="D84" s="916"/>
      <c r="E84" s="916"/>
      <c r="F84" s="916"/>
      <c r="G84" s="916"/>
      <c r="H84" s="916"/>
      <c r="I84" s="916"/>
      <c r="J84" s="916"/>
      <c r="K84" s="916"/>
      <c r="L84" s="916"/>
      <c r="M84" s="916"/>
      <c r="N84" s="916"/>
      <c r="O84" s="916"/>
      <c r="P84" s="917"/>
      <c r="Q84" s="918"/>
      <c r="R84" s="873"/>
      <c r="S84" s="873"/>
      <c r="T84" s="873"/>
      <c r="U84" s="873"/>
      <c r="V84" s="873"/>
      <c r="W84" s="873"/>
      <c r="X84" s="873"/>
      <c r="Y84" s="873"/>
      <c r="Z84" s="873"/>
      <c r="AA84" s="873"/>
      <c r="AB84" s="873"/>
      <c r="AC84" s="873"/>
      <c r="AD84" s="873"/>
      <c r="AE84" s="873"/>
      <c r="AF84" s="873"/>
      <c r="AG84" s="873"/>
      <c r="AH84" s="873"/>
      <c r="AI84" s="873"/>
      <c r="AJ84" s="873"/>
      <c r="AK84" s="873"/>
      <c r="AL84" s="873"/>
      <c r="AM84" s="873"/>
      <c r="AN84" s="873"/>
      <c r="AO84" s="873"/>
      <c r="AP84" s="873"/>
      <c r="AQ84" s="873"/>
      <c r="AR84" s="873"/>
      <c r="AS84" s="873"/>
      <c r="AT84" s="873"/>
      <c r="AU84" s="873"/>
      <c r="AV84" s="873"/>
      <c r="AW84" s="873"/>
      <c r="AX84" s="873"/>
      <c r="AY84" s="873"/>
      <c r="AZ84" s="919"/>
      <c r="BA84" s="919"/>
      <c r="BB84" s="919"/>
      <c r="BC84" s="919"/>
      <c r="BD84" s="920"/>
      <c r="BE84" s="265"/>
      <c r="BF84" s="265"/>
      <c r="BG84" s="265"/>
      <c r="BH84" s="265"/>
      <c r="BI84" s="265"/>
      <c r="BJ84" s="265"/>
      <c r="BK84" s="265"/>
      <c r="BL84" s="265"/>
      <c r="BM84" s="265"/>
      <c r="BN84" s="265"/>
      <c r="BO84" s="265"/>
      <c r="BP84" s="265"/>
      <c r="BQ84" s="262">
        <v>78</v>
      </c>
      <c r="BR84" s="267"/>
      <c r="BS84" s="905"/>
      <c r="BT84" s="906"/>
      <c r="BU84" s="906"/>
      <c r="BV84" s="906"/>
      <c r="BW84" s="906"/>
      <c r="BX84" s="906"/>
      <c r="BY84" s="906"/>
      <c r="BZ84" s="906"/>
      <c r="CA84" s="906"/>
      <c r="CB84" s="906"/>
      <c r="CC84" s="906"/>
      <c r="CD84" s="906"/>
      <c r="CE84" s="906"/>
      <c r="CF84" s="906"/>
      <c r="CG84" s="907"/>
      <c r="CH84" s="902"/>
      <c r="CI84" s="903"/>
      <c r="CJ84" s="903"/>
      <c r="CK84" s="903"/>
      <c r="CL84" s="904"/>
      <c r="CM84" s="902"/>
      <c r="CN84" s="903"/>
      <c r="CO84" s="903"/>
      <c r="CP84" s="903"/>
      <c r="CQ84" s="904"/>
      <c r="CR84" s="902"/>
      <c r="CS84" s="903"/>
      <c r="CT84" s="903"/>
      <c r="CU84" s="903"/>
      <c r="CV84" s="904"/>
      <c r="CW84" s="902"/>
      <c r="CX84" s="903"/>
      <c r="CY84" s="903"/>
      <c r="CZ84" s="903"/>
      <c r="DA84" s="904"/>
      <c r="DB84" s="902"/>
      <c r="DC84" s="903"/>
      <c r="DD84" s="903"/>
      <c r="DE84" s="903"/>
      <c r="DF84" s="904"/>
      <c r="DG84" s="902"/>
      <c r="DH84" s="903"/>
      <c r="DI84" s="903"/>
      <c r="DJ84" s="903"/>
      <c r="DK84" s="904"/>
      <c r="DL84" s="902"/>
      <c r="DM84" s="903"/>
      <c r="DN84" s="903"/>
      <c r="DO84" s="903"/>
      <c r="DP84" s="904"/>
      <c r="DQ84" s="902"/>
      <c r="DR84" s="903"/>
      <c r="DS84" s="903"/>
      <c r="DT84" s="903"/>
      <c r="DU84" s="904"/>
      <c r="DV84" s="899"/>
      <c r="DW84" s="900"/>
      <c r="DX84" s="900"/>
      <c r="DY84" s="900"/>
      <c r="DZ84" s="901"/>
      <c r="EA84" s="246"/>
    </row>
    <row r="85" spans="1:131" s="247" customFormat="1" ht="26.25" customHeight="1" x14ac:dyDescent="0.15">
      <c r="A85" s="261">
        <v>18</v>
      </c>
      <c r="B85" s="915"/>
      <c r="C85" s="916"/>
      <c r="D85" s="916"/>
      <c r="E85" s="916"/>
      <c r="F85" s="916"/>
      <c r="G85" s="916"/>
      <c r="H85" s="916"/>
      <c r="I85" s="916"/>
      <c r="J85" s="916"/>
      <c r="K85" s="916"/>
      <c r="L85" s="916"/>
      <c r="M85" s="916"/>
      <c r="N85" s="916"/>
      <c r="O85" s="916"/>
      <c r="P85" s="917"/>
      <c r="Q85" s="918"/>
      <c r="R85" s="873"/>
      <c r="S85" s="873"/>
      <c r="T85" s="873"/>
      <c r="U85" s="873"/>
      <c r="V85" s="873"/>
      <c r="W85" s="873"/>
      <c r="X85" s="873"/>
      <c r="Y85" s="873"/>
      <c r="Z85" s="873"/>
      <c r="AA85" s="873"/>
      <c r="AB85" s="873"/>
      <c r="AC85" s="873"/>
      <c r="AD85" s="873"/>
      <c r="AE85" s="873"/>
      <c r="AF85" s="873"/>
      <c r="AG85" s="873"/>
      <c r="AH85" s="873"/>
      <c r="AI85" s="873"/>
      <c r="AJ85" s="873"/>
      <c r="AK85" s="873"/>
      <c r="AL85" s="873"/>
      <c r="AM85" s="873"/>
      <c r="AN85" s="873"/>
      <c r="AO85" s="873"/>
      <c r="AP85" s="873"/>
      <c r="AQ85" s="873"/>
      <c r="AR85" s="873"/>
      <c r="AS85" s="873"/>
      <c r="AT85" s="873"/>
      <c r="AU85" s="873"/>
      <c r="AV85" s="873"/>
      <c r="AW85" s="873"/>
      <c r="AX85" s="873"/>
      <c r="AY85" s="873"/>
      <c r="AZ85" s="919"/>
      <c r="BA85" s="919"/>
      <c r="BB85" s="919"/>
      <c r="BC85" s="919"/>
      <c r="BD85" s="920"/>
      <c r="BE85" s="265"/>
      <c r="BF85" s="265"/>
      <c r="BG85" s="265"/>
      <c r="BH85" s="265"/>
      <c r="BI85" s="265"/>
      <c r="BJ85" s="265"/>
      <c r="BK85" s="265"/>
      <c r="BL85" s="265"/>
      <c r="BM85" s="265"/>
      <c r="BN85" s="265"/>
      <c r="BO85" s="265"/>
      <c r="BP85" s="265"/>
      <c r="BQ85" s="262">
        <v>79</v>
      </c>
      <c r="BR85" s="267"/>
      <c r="BS85" s="905"/>
      <c r="BT85" s="906"/>
      <c r="BU85" s="906"/>
      <c r="BV85" s="906"/>
      <c r="BW85" s="906"/>
      <c r="BX85" s="906"/>
      <c r="BY85" s="906"/>
      <c r="BZ85" s="906"/>
      <c r="CA85" s="906"/>
      <c r="CB85" s="906"/>
      <c r="CC85" s="906"/>
      <c r="CD85" s="906"/>
      <c r="CE85" s="906"/>
      <c r="CF85" s="906"/>
      <c r="CG85" s="907"/>
      <c r="CH85" s="902"/>
      <c r="CI85" s="903"/>
      <c r="CJ85" s="903"/>
      <c r="CK85" s="903"/>
      <c r="CL85" s="904"/>
      <c r="CM85" s="902"/>
      <c r="CN85" s="903"/>
      <c r="CO85" s="903"/>
      <c r="CP85" s="903"/>
      <c r="CQ85" s="904"/>
      <c r="CR85" s="902"/>
      <c r="CS85" s="903"/>
      <c r="CT85" s="903"/>
      <c r="CU85" s="903"/>
      <c r="CV85" s="904"/>
      <c r="CW85" s="902"/>
      <c r="CX85" s="903"/>
      <c r="CY85" s="903"/>
      <c r="CZ85" s="903"/>
      <c r="DA85" s="904"/>
      <c r="DB85" s="902"/>
      <c r="DC85" s="903"/>
      <c r="DD85" s="903"/>
      <c r="DE85" s="903"/>
      <c r="DF85" s="904"/>
      <c r="DG85" s="902"/>
      <c r="DH85" s="903"/>
      <c r="DI85" s="903"/>
      <c r="DJ85" s="903"/>
      <c r="DK85" s="904"/>
      <c r="DL85" s="902"/>
      <c r="DM85" s="903"/>
      <c r="DN85" s="903"/>
      <c r="DO85" s="903"/>
      <c r="DP85" s="904"/>
      <c r="DQ85" s="902"/>
      <c r="DR85" s="903"/>
      <c r="DS85" s="903"/>
      <c r="DT85" s="903"/>
      <c r="DU85" s="904"/>
      <c r="DV85" s="899"/>
      <c r="DW85" s="900"/>
      <c r="DX85" s="900"/>
      <c r="DY85" s="900"/>
      <c r="DZ85" s="901"/>
      <c r="EA85" s="246"/>
    </row>
    <row r="86" spans="1:131" s="247" customFormat="1" ht="26.25" customHeight="1" x14ac:dyDescent="0.15">
      <c r="A86" s="261">
        <v>19</v>
      </c>
      <c r="B86" s="915"/>
      <c r="C86" s="916"/>
      <c r="D86" s="916"/>
      <c r="E86" s="916"/>
      <c r="F86" s="916"/>
      <c r="G86" s="916"/>
      <c r="H86" s="916"/>
      <c r="I86" s="916"/>
      <c r="J86" s="916"/>
      <c r="K86" s="916"/>
      <c r="L86" s="916"/>
      <c r="M86" s="916"/>
      <c r="N86" s="916"/>
      <c r="O86" s="916"/>
      <c r="P86" s="917"/>
      <c r="Q86" s="918"/>
      <c r="R86" s="873"/>
      <c r="S86" s="873"/>
      <c r="T86" s="873"/>
      <c r="U86" s="873"/>
      <c r="V86" s="873"/>
      <c r="W86" s="873"/>
      <c r="X86" s="873"/>
      <c r="Y86" s="873"/>
      <c r="Z86" s="873"/>
      <c r="AA86" s="873"/>
      <c r="AB86" s="873"/>
      <c r="AC86" s="873"/>
      <c r="AD86" s="873"/>
      <c r="AE86" s="873"/>
      <c r="AF86" s="873"/>
      <c r="AG86" s="873"/>
      <c r="AH86" s="873"/>
      <c r="AI86" s="873"/>
      <c r="AJ86" s="873"/>
      <c r="AK86" s="873"/>
      <c r="AL86" s="873"/>
      <c r="AM86" s="873"/>
      <c r="AN86" s="873"/>
      <c r="AO86" s="873"/>
      <c r="AP86" s="873"/>
      <c r="AQ86" s="873"/>
      <c r="AR86" s="873"/>
      <c r="AS86" s="873"/>
      <c r="AT86" s="873"/>
      <c r="AU86" s="873"/>
      <c r="AV86" s="873"/>
      <c r="AW86" s="873"/>
      <c r="AX86" s="873"/>
      <c r="AY86" s="873"/>
      <c r="AZ86" s="919"/>
      <c r="BA86" s="919"/>
      <c r="BB86" s="919"/>
      <c r="BC86" s="919"/>
      <c r="BD86" s="920"/>
      <c r="BE86" s="265"/>
      <c r="BF86" s="265"/>
      <c r="BG86" s="265"/>
      <c r="BH86" s="265"/>
      <c r="BI86" s="265"/>
      <c r="BJ86" s="265"/>
      <c r="BK86" s="265"/>
      <c r="BL86" s="265"/>
      <c r="BM86" s="265"/>
      <c r="BN86" s="265"/>
      <c r="BO86" s="265"/>
      <c r="BP86" s="265"/>
      <c r="BQ86" s="262">
        <v>80</v>
      </c>
      <c r="BR86" s="267"/>
      <c r="BS86" s="905"/>
      <c r="BT86" s="906"/>
      <c r="BU86" s="906"/>
      <c r="BV86" s="906"/>
      <c r="BW86" s="906"/>
      <c r="BX86" s="906"/>
      <c r="BY86" s="906"/>
      <c r="BZ86" s="906"/>
      <c r="CA86" s="906"/>
      <c r="CB86" s="906"/>
      <c r="CC86" s="906"/>
      <c r="CD86" s="906"/>
      <c r="CE86" s="906"/>
      <c r="CF86" s="906"/>
      <c r="CG86" s="907"/>
      <c r="CH86" s="902"/>
      <c r="CI86" s="903"/>
      <c r="CJ86" s="903"/>
      <c r="CK86" s="903"/>
      <c r="CL86" s="904"/>
      <c r="CM86" s="902"/>
      <c r="CN86" s="903"/>
      <c r="CO86" s="903"/>
      <c r="CP86" s="903"/>
      <c r="CQ86" s="904"/>
      <c r="CR86" s="902"/>
      <c r="CS86" s="903"/>
      <c r="CT86" s="903"/>
      <c r="CU86" s="903"/>
      <c r="CV86" s="904"/>
      <c r="CW86" s="902"/>
      <c r="CX86" s="903"/>
      <c r="CY86" s="903"/>
      <c r="CZ86" s="903"/>
      <c r="DA86" s="904"/>
      <c r="DB86" s="902"/>
      <c r="DC86" s="903"/>
      <c r="DD86" s="903"/>
      <c r="DE86" s="903"/>
      <c r="DF86" s="904"/>
      <c r="DG86" s="902"/>
      <c r="DH86" s="903"/>
      <c r="DI86" s="903"/>
      <c r="DJ86" s="903"/>
      <c r="DK86" s="904"/>
      <c r="DL86" s="902"/>
      <c r="DM86" s="903"/>
      <c r="DN86" s="903"/>
      <c r="DO86" s="903"/>
      <c r="DP86" s="904"/>
      <c r="DQ86" s="902"/>
      <c r="DR86" s="903"/>
      <c r="DS86" s="903"/>
      <c r="DT86" s="903"/>
      <c r="DU86" s="904"/>
      <c r="DV86" s="899"/>
      <c r="DW86" s="900"/>
      <c r="DX86" s="900"/>
      <c r="DY86" s="900"/>
      <c r="DZ86" s="901"/>
      <c r="EA86" s="246"/>
    </row>
    <row r="87" spans="1:131" s="247" customFormat="1" ht="26.25" customHeight="1" x14ac:dyDescent="0.15">
      <c r="A87" s="269">
        <v>20</v>
      </c>
      <c r="B87" s="924"/>
      <c r="C87" s="925"/>
      <c r="D87" s="925"/>
      <c r="E87" s="925"/>
      <c r="F87" s="925"/>
      <c r="G87" s="925"/>
      <c r="H87" s="925"/>
      <c r="I87" s="925"/>
      <c r="J87" s="925"/>
      <c r="K87" s="925"/>
      <c r="L87" s="925"/>
      <c r="M87" s="925"/>
      <c r="N87" s="925"/>
      <c r="O87" s="925"/>
      <c r="P87" s="926"/>
      <c r="Q87" s="927"/>
      <c r="R87" s="928"/>
      <c r="S87" s="928"/>
      <c r="T87" s="928"/>
      <c r="U87" s="928"/>
      <c r="V87" s="928"/>
      <c r="W87" s="928"/>
      <c r="X87" s="928"/>
      <c r="Y87" s="928"/>
      <c r="Z87" s="928"/>
      <c r="AA87" s="928"/>
      <c r="AB87" s="928"/>
      <c r="AC87" s="928"/>
      <c r="AD87" s="928"/>
      <c r="AE87" s="928"/>
      <c r="AF87" s="928"/>
      <c r="AG87" s="928"/>
      <c r="AH87" s="928"/>
      <c r="AI87" s="928"/>
      <c r="AJ87" s="928"/>
      <c r="AK87" s="928"/>
      <c r="AL87" s="928"/>
      <c r="AM87" s="928"/>
      <c r="AN87" s="928"/>
      <c r="AO87" s="928"/>
      <c r="AP87" s="928"/>
      <c r="AQ87" s="928"/>
      <c r="AR87" s="928"/>
      <c r="AS87" s="928"/>
      <c r="AT87" s="928"/>
      <c r="AU87" s="928"/>
      <c r="AV87" s="928"/>
      <c r="AW87" s="928"/>
      <c r="AX87" s="928"/>
      <c r="AY87" s="928"/>
      <c r="AZ87" s="929"/>
      <c r="BA87" s="929"/>
      <c r="BB87" s="929"/>
      <c r="BC87" s="929"/>
      <c r="BD87" s="930"/>
      <c r="BE87" s="265"/>
      <c r="BF87" s="265"/>
      <c r="BG87" s="265"/>
      <c r="BH87" s="265"/>
      <c r="BI87" s="265"/>
      <c r="BJ87" s="265"/>
      <c r="BK87" s="265"/>
      <c r="BL87" s="265"/>
      <c r="BM87" s="265"/>
      <c r="BN87" s="265"/>
      <c r="BO87" s="265"/>
      <c r="BP87" s="265"/>
      <c r="BQ87" s="262">
        <v>81</v>
      </c>
      <c r="BR87" s="267"/>
      <c r="BS87" s="905"/>
      <c r="BT87" s="906"/>
      <c r="BU87" s="906"/>
      <c r="BV87" s="906"/>
      <c r="BW87" s="906"/>
      <c r="BX87" s="906"/>
      <c r="BY87" s="906"/>
      <c r="BZ87" s="906"/>
      <c r="CA87" s="906"/>
      <c r="CB87" s="906"/>
      <c r="CC87" s="906"/>
      <c r="CD87" s="906"/>
      <c r="CE87" s="906"/>
      <c r="CF87" s="906"/>
      <c r="CG87" s="907"/>
      <c r="CH87" s="902"/>
      <c r="CI87" s="903"/>
      <c r="CJ87" s="903"/>
      <c r="CK87" s="903"/>
      <c r="CL87" s="904"/>
      <c r="CM87" s="902"/>
      <c r="CN87" s="903"/>
      <c r="CO87" s="903"/>
      <c r="CP87" s="903"/>
      <c r="CQ87" s="904"/>
      <c r="CR87" s="902"/>
      <c r="CS87" s="903"/>
      <c r="CT87" s="903"/>
      <c r="CU87" s="903"/>
      <c r="CV87" s="904"/>
      <c r="CW87" s="902"/>
      <c r="CX87" s="903"/>
      <c r="CY87" s="903"/>
      <c r="CZ87" s="903"/>
      <c r="DA87" s="904"/>
      <c r="DB87" s="902"/>
      <c r="DC87" s="903"/>
      <c r="DD87" s="903"/>
      <c r="DE87" s="903"/>
      <c r="DF87" s="904"/>
      <c r="DG87" s="902"/>
      <c r="DH87" s="903"/>
      <c r="DI87" s="903"/>
      <c r="DJ87" s="903"/>
      <c r="DK87" s="904"/>
      <c r="DL87" s="902"/>
      <c r="DM87" s="903"/>
      <c r="DN87" s="903"/>
      <c r="DO87" s="903"/>
      <c r="DP87" s="904"/>
      <c r="DQ87" s="902"/>
      <c r="DR87" s="903"/>
      <c r="DS87" s="903"/>
      <c r="DT87" s="903"/>
      <c r="DU87" s="904"/>
      <c r="DV87" s="899"/>
      <c r="DW87" s="900"/>
      <c r="DX87" s="900"/>
      <c r="DY87" s="900"/>
      <c r="DZ87" s="901"/>
      <c r="EA87" s="246"/>
    </row>
    <row r="88" spans="1:131" s="247" customFormat="1" ht="26.25" customHeight="1" thickBot="1" x14ac:dyDescent="0.2">
      <c r="A88" s="264" t="s">
        <v>386</v>
      </c>
      <c r="B88" s="832" t="s">
        <v>419</v>
      </c>
      <c r="C88" s="833"/>
      <c r="D88" s="833"/>
      <c r="E88" s="833"/>
      <c r="F88" s="833"/>
      <c r="G88" s="833"/>
      <c r="H88" s="833"/>
      <c r="I88" s="833"/>
      <c r="J88" s="833"/>
      <c r="K88" s="833"/>
      <c r="L88" s="833"/>
      <c r="M88" s="833"/>
      <c r="N88" s="833"/>
      <c r="O88" s="833"/>
      <c r="P88" s="834"/>
      <c r="Q88" s="880"/>
      <c r="R88" s="881"/>
      <c r="S88" s="881"/>
      <c r="T88" s="881"/>
      <c r="U88" s="881"/>
      <c r="V88" s="881"/>
      <c r="W88" s="881"/>
      <c r="X88" s="881"/>
      <c r="Y88" s="881"/>
      <c r="Z88" s="881"/>
      <c r="AA88" s="881"/>
      <c r="AB88" s="881"/>
      <c r="AC88" s="881"/>
      <c r="AD88" s="881"/>
      <c r="AE88" s="881"/>
      <c r="AF88" s="884">
        <v>603</v>
      </c>
      <c r="AG88" s="884"/>
      <c r="AH88" s="884"/>
      <c r="AI88" s="884"/>
      <c r="AJ88" s="884"/>
      <c r="AK88" s="881"/>
      <c r="AL88" s="881"/>
      <c r="AM88" s="881"/>
      <c r="AN88" s="881"/>
      <c r="AO88" s="881"/>
      <c r="AP88" s="884">
        <v>1285</v>
      </c>
      <c r="AQ88" s="884"/>
      <c r="AR88" s="884"/>
      <c r="AS88" s="884"/>
      <c r="AT88" s="884"/>
      <c r="AU88" s="884">
        <v>19</v>
      </c>
      <c r="AV88" s="884"/>
      <c r="AW88" s="884"/>
      <c r="AX88" s="884"/>
      <c r="AY88" s="884"/>
      <c r="AZ88" s="889"/>
      <c r="BA88" s="889"/>
      <c r="BB88" s="889"/>
      <c r="BC88" s="889"/>
      <c r="BD88" s="890"/>
      <c r="BE88" s="265"/>
      <c r="BF88" s="265"/>
      <c r="BG88" s="265"/>
      <c r="BH88" s="265"/>
      <c r="BI88" s="265"/>
      <c r="BJ88" s="265"/>
      <c r="BK88" s="265"/>
      <c r="BL88" s="265"/>
      <c r="BM88" s="265"/>
      <c r="BN88" s="265"/>
      <c r="BO88" s="265"/>
      <c r="BP88" s="265"/>
      <c r="BQ88" s="262">
        <v>82</v>
      </c>
      <c r="BR88" s="267"/>
      <c r="BS88" s="905"/>
      <c r="BT88" s="906"/>
      <c r="BU88" s="906"/>
      <c r="BV88" s="906"/>
      <c r="BW88" s="906"/>
      <c r="BX88" s="906"/>
      <c r="BY88" s="906"/>
      <c r="BZ88" s="906"/>
      <c r="CA88" s="906"/>
      <c r="CB88" s="906"/>
      <c r="CC88" s="906"/>
      <c r="CD88" s="906"/>
      <c r="CE88" s="906"/>
      <c r="CF88" s="906"/>
      <c r="CG88" s="907"/>
      <c r="CH88" s="902"/>
      <c r="CI88" s="903"/>
      <c r="CJ88" s="903"/>
      <c r="CK88" s="903"/>
      <c r="CL88" s="904"/>
      <c r="CM88" s="902"/>
      <c r="CN88" s="903"/>
      <c r="CO88" s="903"/>
      <c r="CP88" s="903"/>
      <c r="CQ88" s="904"/>
      <c r="CR88" s="902"/>
      <c r="CS88" s="903"/>
      <c r="CT88" s="903"/>
      <c r="CU88" s="903"/>
      <c r="CV88" s="904"/>
      <c r="CW88" s="902"/>
      <c r="CX88" s="903"/>
      <c r="CY88" s="903"/>
      <c r="CZ88" s="903"/>
      <c r="DA88" s="904"/>
      <c r="DB88" s="902"/>
      <c r="DC88" s="903"/>
      <c r="DD88" s="903"/>
      <c r="DE88" s="903"/>
      <c r="DF88" s="904"/>
      <c r="DG88" s="902"/>
      <c r="DH88" s="903"/>
      <c r="DI88" s="903"/>
      <c r="DJ88" s="903"/>
      <c r="DK88" s="904"/>
      <c r="DL88" s="902"/>
      <c r="DM88" s="903"/>
      <c r="DN88" s="903"/>
      <c r="DO88" s="903"/>
      <c r="DP88" s="904"/>
      <c r="DQ88" s="902"/>
      <c r="DR88" s="903"/>
      <c r="DS88" s="903"/>
      <c r="DT88" s="903"/>
      <c r="DU88" s="904"/>
      <c r="DV88" s="899"/>
      <c r="DW88" s="900"/>
      <c r="DX88" s="900"/>
      <c r="DY88" s="900"/>
      <c r="DZ88" s="901"/>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05"/>
      <c r="BT89" s="906"/>
      <c r="BU89" s="906"/>
      <c r="BV89" s="906"/>
      <c r="BW89" s="906"/>
      <c r="BX89" s="906"/>
      <c r="BY89" s="906"/>
      <c r="BZ89" s="906"/>
      <c r="CA89" s="906"/>
      <c r="CB89" s="906"/>
      <c r="CC89" s="906"/>
      <c r="CD89" s="906"/>
      <c r="CE89" s="906"/>
      <c r="CF89" s="906"/>
      <c r="CG89" s="907"/>
      <c r="CH89" s="902"/>
      <c r="CI89" s="903"/>
      <c r="CJ89" s="903"/>
      <c r="CK89" s="903"/>
      <c r="CL89" s="904"/>
      <c r="CM89" s="902"/>
      <c r="CN89" s="903"/>
      <c r="CO89" s="903"/>
      <c r="CP89" s="903"/>
      <c r="CQ89" s="904"/>
      <c r="CR89" s="902"/>
      <c r="CS89" s="903"/>
      <c r="CT89" s="903"/>
      <c r="CU89" s="903"/>
      <c r="CV89" s="904"/>
      <c r="CW89" s="902"/>
      <c r="CX89" s="903"/>
      <c r="CY89" s="903"/>
      <c r="CZ89" s="903"/>
      <c r="DA89" s="904"/>
      <c r="DB89" s="902"/>
      <c r="DC89" s="903"/>
      <c r="DD89" s="903"/>
      <c r="DE89" s="903"/>
      <c r="DF89" s="904"/>
      <c r="DG89" s="902"/>
      <c r="DH89" s="903"/>
      <c r="DI89" s="903"/>
      <c r="DJ89" s="903"/>
      <c r="DK89" s="904"/>
      <c r="DL89" s="902"/>
      <c r="DM89" s="903"/>
      <c r="DN89" s="903"/>
      <c r="DO89" s="903"/>
      <c r="DP89" s="904"/>
      <c r="DQ89" s="902"/>
      <c r="DR89" s="903"/>
      <c r="DS89" s="903"/>
      <c r="DT89" s="903"/>
      <c r="DU89" s="904"/>
      <c r="DV89" s="899"/>
      <c r="DW89" s="900"/>
      <c r="DX89" s="900"/>
      <c r="DY89" s="900"/>
      <c r="DZ89" s="901"/>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05"/>
      <c r="BT90" s="906"/>
      <c r="BU90" s="906"/>
      <c r="BV90" s="906"/>
      <c r="BW90" s="906"/>
      <c r="BX90" s="906"/>
      <c r="BY90" s="906"/>
      <c r="BZ90" s="906"/>
      <c r="CA90" s="906"/>
      <c r="CB90" s="906"/>
      <c r="CC90" s="906"/>
      <c r="CD90" s="906"/>
      <c r="CE90" s="906"/>
      <c r="CF90" s="906"/>
      <c r="CG90" s="907"/>
      <c r="CH90" s="902"/>
      <c r="CI90" s="903"/>
      <c r="CJ90" s="903"/>
      <c r="CK90" s="903"/>
      <c r="CL90" s="904"/>
      <c r="CM90" s="902"/>
      <c r="CN90" s="903"/>
      <c r="CO90" s="903"/>
      <c r="CP90" s="903"/>
      <c r="CQ90" s="904"/>
      <c r="CR90" s="902"/>
      <c r="CS90" s="903"/>
      <c r="CT90" s="903"/>
      <c r="CU90" s="903"/>
      <c r="CV90" s="904"/>
      <c r="CW90" s="902"/>
      <c r="CX90" s="903"/>
      <c r="CY90" s="903"/>
      <c r="CZ90" s="903"/>
      <c r="DA90" s="904"/>
      <c r="DB90" s="902"/>
      <c r="DC90" s="903"/>
      <c r="DD90" s="903"/>
      <c r="DE90" s="903"/>
      <c r="DF90" s="904"/>
      <c r="DG90" s="902"/>
      <c r="DH90" s="903"/>
      <c r="DI90" s="903"/>
      <c r="DJ90" s="903"/>
      <c r="DK90" s="904"/>
      <c r="DL90" s="902"/>
      <c r="DM90" s="903"/>
      <c r="DN90" s="903"/>
      <c r="DO90" s="903"/>
      <c r="DP90" s="904"/>
      <c r="DQ90" s="902"/>
      <c r="DR90" s="903"/>
      <c r="DS90" s="903"/>
      <c r="DT90" s="903"/>
      <c r="DU90" s="904"/>
      <c r="DV90" s="899"/>
      <c r="DW90" s="900"/>
      <c r="DX90" s="900"/>
      <c r="DY90" s="900"/>
      <c r="DZ90" s="901"/>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05"/>
      <c r="BT91" s="906"/>
      <c r="BU91" s="906"/>
      <c r="BV91" s="906"/>
      <c r="BW91" s="906"/>
      <c r="BX91" s="906"/>
      <c r="BY91" s="906"/>
      <c r="BZ91" s="906"/>
      <c r="CA91" s="906"/>
      <c r="CB91" s="906"/>
      <c r="CC91" s="906"/>
      <c r="CD91" s="906"/>
      <c r="CE91" s="906"/>
      <c r="CF91" s="906"/>
      <c r="CG91" s="907"/>
      <c r="CH91" s="902"/>
      <c r="CI91" s="903"/>
      <c r="CJ91" s="903"/>
      <c r="CK91" s="903"/>
      <c r="CL91" s="904"/>
      <c r="CM91" s="902"/>
      <c r="CN91" s="903"/>
      <c r="CO91" s="903"/>
      <c r="CP91" s="903"/>
      <c r="CQ91" s="904"/>
      <c r="CR91" s="902"/>
      <c r="CS91" s="903"/>
      <c r="CT91" s="903"/>
      <c r="CU91" s="903"/>
      <c r="CV91" s="904"/>
      <c r="CW91" s="902"/>
      <c r="CX91" s="903"/>
      <c r="CY91" s="903"/>
      <c r="CZ91" s="903"/>
      <c r="DA91" s="904"/>
      <c r="DB91" s="902"/>
      <c r="DC91" s="903"/>
      <c r="DD91" s="903"/>
      <c r="DE91" s="903"/>
      <c r="DF91" s="904"/>
      <c r="DG91" s="902"/>
      <c r="DH91" s="903"/>
      <c r="DI91" s="903"/>
      <c r="DJ91" s="903"/>
      <c r="DK91" s="904"/>
      <c r="DL91" s="902"/>
      <c r="DM91" s="903"/>
      <c r="DN91" s="903"/>
      <c r="DO91" s="903"/>
      <c r="DP91" s="904"/>
      <c r="DQ91" s="902"/>
      <c r="DR91" s="903"/>
      <c r="DS91" s="903"/>
      <c r="DT91" s="903"/>
      <c r="DU91" s="904"/>
      <c r="DV91" s="899"/>
      <c r="DW91" s="900"/>
      <c r="DX91" s="900"/>
      <c r="DY91" s="900"/>
      <c r="DZ91" s="901"/>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05"/>
      <c r="BT92" s="906"/>
      <c r="BU92" s="906"/>
      <c r="BV92" s="906"/>
      <c r="BW92" s="906"/>
      <c r="BX92" s="906"/>
      <c r="BY92" s="906"/>
      <c r="BZ92" s="906"/>
      <c r="CA92" s="906"/>
      <c r="CB92" s="906"/>
      <c r="CC92" s="906"/>
      <c r="CD92" s="906"/>
      <c r="CE92" s="906"/>
      <c r="CF92" s="906"/>
      <c r="CG92" s="907"/>
      <c r="CH92" s="902"/>
      <c r="CI92" s="903"/>
      <c r="CJ92" s="903"/>
      <c r="CK92" s="903"/>
      <c r="CL92" s="904"/>
      <c r="CM92" s="902"/>
      <c r="CN92" s="903"/>
      <c r="CO92" s="903"/>
      <c r="CP92" s="903"/>
      <c r="CQ92" s="904"/>
      <c r="CR92" s="902"/>
      <c r="CS92" s="903"/>
      <c r="CT92" s="903"/>
      <c r="CU92" s="903"/>
      <c r="CV92" s="904"/>
      <c r="CW92" s="902"/>
      <c r="CX92" s="903"/>
      <c r="CY92" s="903"/>
      <c r="CZ92" s="903"/>
      <c r="DA92" s="904"/>
      <c r="DB92" s="902"/>
      <c r="DC92" s="903"/>
      <c r="DD92" s="903"/>
      <c r="DE92" s="903"/>
      <c r="DF92" s="904"/>
      <c r="DG92" s="902"/>
      <c r="DH92" s="903"/>
      <c r="DI92" s="903"/>
      <c r="DJ92" s="903"/>
      <c r="DK92" s="904"/>
      <c r="DL92" s="902"/>
      <c r="DM92" s="903"/>
      <c r="DN92" s="903"/>
      <c r="DO92" s="903"/>
      <c r="DP92" s="904"/>
      <c r="DQ92" s="902"/>
      <c r="DR92" s="903"/>
      <c r="DS92" s="903"/>
      <c r="DT92" s="903"/>
      <c r="DU92" s="904"/>
      <c r="DV92" s="899"/>
      <c r="DW92" s="900"/>
      <c r="DX92" s="900"/>
      <c r="DY92" s="900"/>
      <c r="DZ92" s="901"/>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05"/>
      <c r="BT93" s="906"/>
      <c r="BU93" s="906"/>
      <c r="BV93" s="906"/>
      <c r="BW93" s="906"/>
      <c r="BX93" s="906"/>
      <c r="BY93" s="906"/>
      <c r="BZ93" s="906"/>
      <c r="CA93" s="906"/>
      <c r="CB93" s="906"/>
      <c r="CC93" s="906"/>
      <c r="CD93" s="906"/>
      <c r="CE93" s="906"/>
      <c r="CF93" s="906"/>
      <c r="CG93" s="907"/>
      <c r="CH93" s="902"/>
      <c r="CI93" s="903"/>
      <c r="CJ93" s="903"/>
      <c r="CK93" s="903"/>
      <c r="CL93" s="904"/>
      <c r="CM93" s="902"/>
      <c r="CN93" s="903"/>
      <c r="CO93" s="903"/>
      <c r="CP93" s="903"/>
      <c r="CQ93" s="904"/>
      <c r="CR93" s="902"/>
      <c r="CS93" s="903"/>
      <c r="CT93" s="903"/>
      <c r="CU93" s="903"/>
      <c r="CV93" s="904"/>
      <c r="CW93" s="902"/>
      <c r="CX93" s="903"/>
      <c r="CY93" s="903"/>
      <c r="CZ93" s="903"/>
      <c r="DA93" s="904"/>
      <c r="DB93" s="902"/>
      <c r="DC93" s="903"/>
      <c r="DD93" s="903"/>
      <c r="DE93" s="903"/>
      <c r="DF93" s="904"/>
      <c r="DG93" s="902"/>
      <c r="DH93" s="903"/>
      <c r="DI93" s="903"/>
      <c r="DJ93" s="903"/>
      <c r="DK93" s="904"/>
      <c r="DL93" s="902"/>
      <c r="DM93" s="903"/>
      <c r="DN93" s="903"/>
      <c r="DO93" s="903"/>
      <c r="DP93" s="904"/>
      <c r="DQ93" s="902"/>
      <c r="DR93" s="903"/>
      <c r="DS93" s="903"/>
      <c r="DT93" s="903"/>
      <c r="DU93" s="904"/>
      <c r="DV93" s="899"/>
      <c r="DW93" s="900"/>
      <c r="DX93" s="900"/>
      <c r="DY93" s="900"/>
      <c r="DZ93" s="901"/>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05"/>
      <c r="BT94" s="906"/>
      <c r="BU94" s="906"/>
      <c r="BV94" s="906"/>
      <c r="BW94" s="906"/>
      <c r="BX94" s="906"/>
      <c r="BY94" s="906"/>
      <c r="BZ94" s="906"/>
      <c r="CA94" s="906"/>
      <c r="CB94" s="906"/>
      <c r="CC94" s="906"/>
      <c r="CD94" s="906"/>
      <c r="CE94" s="906"/>
      <c r="CF94" s="906"/>
      <c r="CG94" s="907"/>
      <c r="CH94" s="902"/>
      <c r="CI94" s="903"/>
      <c r="CJ94" s="903"/>
      <c r="CK94" s="903"/>
      <c r="CL94" s="904"/>
      <c r="CM94" s="902"/>
      <c r="CN94" s="903"/>
      <c r="CO94" s="903"/>
      <c r="CP94" s="903"/>
      <c r="CQ94" s="904"/>
      <c r="CR94" s="902"/>
      <c r="CS94" s="903"/>
      <c r="CT94" s="903"/>
      <c r="CU94" s="903"/>
      <c r="CV94" s="904"/>
      <c r="CW94" s="902"/>
      <c r="CX94" s="903"/>
      <c r="CY94" s="903"/>
      <c r="CZ94" s="903"/>
      <c r="DA94" s="904"/>
      <c r="DB94" s="902"/>
      <c r="DC94" s="903"/>
      <c r="DD94" s="903"/>
      <c r="DE94" s="903"/>
      <c r="DF94" s="904"/>
      <c r="DG94" s="902"/>
      <c r="DH94" s="903"/>
      <c r="DI94" s="903"/>
      <c r="DJ94" s="903"/>
      <c r="DK94" s="904"/>
      <c r="DL94" s="902"/>
      <c r="DM94" s="903"/>
      <c r="DN94" s="903"/>
      <c r="DO94" s="903"/>
      <c r="DP94" s="904"/>
      <c r="DQ94" s="902"/>
      <c r="DR94" s="903"/>
      <c r="DS94" s="903"/>
      <c r="DT94" s="903"/>
      <c r="DU94" s="904"/>
      <c r="DV94" s="899"/>
      <c r="DW94" s="900"/>
      <c r="DX94" s="900"/>
      <c r="DY94" s="900"/>
      <c r="DZ94" s="901"/>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05"/>
      <c r="BT95" s="906"/>
      <c r="BU95" s="906"/>
      <c r="BV95" s="906"/>
      <c r="BW95" s="906"/>
      <c r="BX95" s="906"/>
      <c r="BY95" s="906"/>
      <c r="BZ95" s="906"/>
      <c r="CA95" s="906"/>
      <c r="CB95" s="906"/>
      <c r="CC95" s="906"/>
      <c r="CD95" s="906"/>
      <c r="CE95" s="906"/>
      <c r="CF95" s="906"/>
      <c r="CG95" s="907"/>
      <c r="CH95" s="902"/>
      <c r="CI95" s="903"/>
      <c r="CJ95" s="903"/>
      <c r="CK95" s="903"/>
      <c r="CL95" s="904"/>
      <c r="CM95" s="902"/>
      <c r="CN95" s="903"/>
      <c r="CO95" s="903"/>
      <c r="CP95" s="903"/>
      <c r="CQ95" s="904"/>
      <c r="CR95" s="902"/>
      <c r="CS95" s="903"/>
      <c r="CT95" s="903"/>
      <c r="CU95" s="903"/>
      <c r="CV95" s="904"/>
      <c r="CW95" s="902"/>
      <c r="CX95" s="903"/>
      <c r="CY95" s="903"/>
      <c r="CZ95" s="903"/>
      <c r="DA95" s="904"/>
      <c r="DB95" s="902"/>
      <c r="DC95" s="903"/>
      <c r="DD95" s="903"/>
      <c r="DE95" s="903"/>
      <c r="DF95" s="904"/>
      <c r="DG95" s="902"/>
      <c r="DH95" s="903"/>
      <c r="DI95" s="903"/>
      <c r="DJ95" s="903"/>
      <c r="DK95" s="904"/>
      <c r="DL95" s="902"/>
      <c r="DM95" s="903"/>
      <c r="DN95" s="903"/>
      <c r="DO95" s="903"/>
      <c r="DP95" s="904"/>
      <c r="DQ95" s="902"/>
      <c r="DR95" s="903"/>
      <c r="DS95" s="903"/>
      <c r="DT95" s="903"/>
      <c r="DU95" s="904"/>
      <c r="DV95" s="899"/>
      <c r="DW95" s="900"/>
      <c r="DX95" s="900"/>
      <c r="DY95" s="900"/>
      <c r="DZ95" s="901"/>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05"/>
      <c r="BT96" s="906"/>
      <c r="BU96" s="906"/>
      <c r="BV96" s="906"/>
      <c r="BW96" s="906"/>
      <c r="BX96" s="906"/>
      <c r="BY96" s="906"/>
      <c r="BZ96" s="906"/>
      <c r="CA96" s="906"/>
      <c r="CB96" s="906"/>
      <c r="CC96" s="906"/>
      <c r="CD96" s="906"/>
      <c r="CE96" s="906"/>
      <c r="CF96" s="906"/>
      <c r="CG96" s="907"/>
      <c r="CH96" s="902"/>
      <c r="CI96" s="903"/>
      <c r="CJ96" s="903"/>
      <c r="CK96" s="903"/>
      <c r="CL96" s="904"/>
      <c r="CM96" s="902"/>
      <c r="CN96" s="903"/>
      <c r="CO96" s="903"/>
      <c r="CP96" s="903"/>
      <c r="CQ96" s="904"/>
      <c r="CR96" s="902"/>
      <c r="CS96" s="903"/>
      <c r="CT96" s="903"/>
      <c r="CU96" s="903"/>
      <c r="CV96" s="904"/>
      <c r="CW96" s="902"/>
      <c r="CX96" s="903"/>
      <c r="CY96" s="903"/>
      <c r="CZ96" s="903"/>
      <c r="DA96" s="904"/>
      <c r="DB96" s="902"/>
      <c r="DC96" s="903"/>
      <c r="DD96" s="903"/>
      <c r="DE96" s="903"/>
      <c r="DF96" s="904"/>
      <c r="DG96" s="902"/>
      <c r="DH96" s="903"/>
      <c r="DI96" s="903"/>
      <c r="DJ96" s="903"/>
      <c r="DK96" s="904"/>
      <c r="DL96" s="902"/>
      <c r="DM96" s="903"/>
      <c r="DN96" s="903"/>
      <c r="DO96" s="903"/>
      <c r="DP96" s="904"/>
      <c r="DQ96" s="902"/>
      <c r="DR96" s="903"/>
      <c r="DS96" s="903"/>
      <c r="DT96" s="903"/>
      <c r="DU96" s="904"/>
      <c r="DV96" s="899"/>
      <c r="DW96" s="900"/>
      <c r="DX96" s="900"/>
      <c r="DY96" s="900"/>
      <c r="DZ96" s="901"/>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05"/>
      <c r="BT97" s="906"/>
      <c r="BU97" s="906"/>
      <c r="BV97" s="906"/>
      <c r="BW97" s="906"/>
      <c r="BX97" s="906"/>
      <c r="BY97" s="906"/>
      <c r="BZ97" s="906"/>
      <c r="CA97" s="906"/>
      <c r="CB97" s="906"/>
      <c r="CC97" s="906"/>
      <c r="CD97" s="906"/>
      <c r="CE97" s="906"/>
      <c r="CF97" s="906"/>
      <c r="CG97" s="907"/>
      <c r="CH97" s="902"/>
      <c r="CI97" s="903"/>
      <c r="CJ97" s="903"/>
      <c r="CK97" s="903"/>
      <c r="CL97" s="904"/>
      <c r="CM97" s="902"/>
      <c r="CN97" s="903"/>
      <c r="CO97" s="903"/>
      <c r="CP97" s="903"/>
      <c r="CQ97" s="904"/>
      <c r="CR97" s="902"/>
      <c r="CS97" s="903"/>
      <c r="CT97" s="903"/>
      <c r="CU97" s="903"/>
      <c r="CV97" s="904"/>
      <c r="CW97" s="902"/>
      <c r="CX97" s="903"/>
      <c r="CY97" s="903"/>
      <c r="CZ97" s="903"/>
      <c r="DA97" s="904"/>
      <c r="DB97" s="902"/>
      <c r="DC97" s="903"/>
      <c r="DD97" s="903"/>
      <c r="DE97" s="903"/>
      <c r="DF97" s="904"/>
      <c r="DG97" s="902"/>
      <c r="DH97" s="903"/>
      <c r="DI97" s="903"/>
      <c r="DJ97" s="903"/>
      <c r="DK97" s="904"/>
      <c r="DL97" s="902"/>
      <c r="DM97" s="903"/>
      <c r="DN97" s="903"/>
      <c r="DO97" s="903"/>
      <c r="DP97" s="904"/>
      <c r="DQ97" s="902"/>
      <c r="DR97" s="903"/>
      <c r="DS97" s="903"/>
      <c r="DT97" s="903"/>
      <c r="DU97" s="904"/>
      <c r="DV97" s="899"/>
      <c r="DW97" s="900"/>
      <c r="DX97" s="900"/>
      <c r="DY97" s="900"/>
      <c r="DZ97" s="901"/>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05"/>
      <c r="BT98" s="906"/>
      <c r="BU98" s="906"/>
      <c r="BV98" s="906"/>
      <c r="BW98" s="906"/>
      <c r="BX98" s="906"/>
      <c r="BY98" s="906"/>
      <c r="BZ98" s="906"/>
      <c r="CA98" s="906"/>
      <c r="CB98" s="906"/>
      <c r="CC98" s="906"/>
      <c r="CD98" s="906"/>
      <c r="CE98" s="906"/>
      <c r="CF98" s="906"/>
      <c r="CG98" s="907"/>
      <c r="CH98" s="902"/>
      <c r="CI98" s="903"/>
      <c r="CJ98" s="903"/>
      <c r="CK98" s="903"/>
      <c r="CL98" s="904"/>
      <c r="CM98" s="902"/>
      <c r="CN98" s="903"/>
      <c r="CO98" s="903"/>
      <c r="CP98" s="903"/>
      <c r="CQ98" s="904"/>
      <c r="CR98" s="902"/>
      <c r="CS98" s="903"/>
      <c r="CT98" s="903"/>
      <c r="CU98" s="903"/>
      <c r="CV98" s="904"/>
      <c r="CW98" s="902"/>
      <c r="CX98" s="903"/>
      <c r="CY98" s="903"/>
      <c r="CZ98" s="903"/>
      <c r="DA98" s="904"/>
      <c r="DB98" s="902"/>
      <c r="DC98" s="903"/>
      <c r="DD98" s="903"/>
      <c r="DE98" s="903"/>
      <c r="DF98" s="904"/>
      <c r="DG98" s="902"/>
      <c r="DH98" s="903"/>
      <c r="DI98" s="903"/>
      <c r="DJ98" s="903"/>
      <c r="DK98" s="904"/>
      <c r="DL98" s="902"/>
      <c r="DM98" s="903"/>
      <c r="DN98" s="903"/>
      <c r="DO98" s="903"/>
      <c r="DP98" s="904"/>
      <c r="DQ98" s="902"/>
      <c r="DR98" s="903"/>
      <c r="DS98" s="903"/>
      <c r="DT98" s="903"/>
      <c r="DU98" s="904"/>
      <c r="DV98" s="899"/>
      <c r="DW98" s="900"/>
      <c r="DX98" s="900"/>
      <c r="DY98" s="900"/>
      <c r="DZ98" s="901"/>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05"/>
      <c r="BT99" s="906"/>
      <c r="BU99" s="906"/>
      <c r="BV99" s="906"/>
      <c r="BW99" s="906"/>
      <c r="BX99" s="906"/>
      <c r="BY99" s="906"/>
      <c r="BZ99" s="906"/>
      <c r="CA99" s="906"/>
      <c r="CB99" s="906"/>
      <c r="CC99" s="906"/>
      <c r="CD99" s="906"/>
      <c r="CE99" s="906"/>
      <c r="CF99" s="906"/>
      <c r="CG99" s="907"/>
      <c r="CH99" s="902"/>
      <c r="CI99" s="903"/>
      <c r="CJ99" s="903"/>
      <c r="CK99" s="903"/>
      <c r="CL99" s="904"/>
      <c r="CM99" s="902"/>
      <c r="CN99" s="903"/>
      <c r="CO99" s="903"/>
      <c r="CP99" s="903"/>
      <c r="CQ99" s="904"/>
      <c r="CR99" s="902"/>
      <c r="CS99" s="903"/>
      <c r="CT99" s="903"/>
      <c r="CU99" s="903"/>
      <c r="CV99" s="904"/>
      <c r="CW99" s="902"/>
      <c r="CX99" s="903"/>
      <c r="CY99" s="903"/>
      <c r="CZ99" s="903"/>
      <c r="DA99" s="904"/>
      <c r="DB99" s="902"/>
      <c r="DC99" s="903"/>
      <c r="DD99" s="903"/>
      <c r="DE99" s="903"/>
      <c r="DF99" s="904"/>
      <c r="DG99" s="902"/>
      <c r="DH99" s="903"/>
      <c r="DI99" s="903"/>
      <c r="DJ99" s="903"/>
      <c r="DK99" s="904"/>
      <c r="DL99" s="902"/>
      <c r="DM99" s="903"/>
      <c r="DN99" s="903"/>
      <c r="DO99" s="903"/>
      <c r="DP99" s="904"/>
      <c r="DQ99" s="902"/>
      <c r="DR99" s="903"/>
      <c r="DS99" s="903"/>
      <c r="DT99" s="903"/>
      <c r="DU99" s="904"/>
      <c r="DV99" s="899"/>
      <c r="DW99" s="900"/>
      <c r="DX99" s="900"/>
      <c r="DY99" s="900"/>
      <c r="DZ99" s="901"/>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05"/>
      <c r="BT100" s="906"/>
      <c r="BU100" s="906"/>
      <c r="BV100" s="906"/>
      <c r="BW100" s="906"/>
      <c r="BX100" s="906"/>
      <c r="BY100" s="906"/>
      <c r="BZ100" s="906"/>
      <c r="CA100" s="906"/>
      <c r="CB100" s="906"/>
      <c r="CC100" s="906"/>
      <c r="CD100" s="906"/>
      <c r="CE100" s="906"/>
      <c r="CF100" s="906"/>
      <c r="CG100" s="907"/>
      <c r="CH100" s="902"/>
      <c r="CI100" s="903"/>
      <c r="CJ100" s="903"/>
      <c r="CK100" s="903"/>
      <c r="CL100" s="904"/>
      <c r="CM100" s="902"/>
      <c r="CN100" s="903"/>
      <c r="CO100" s="903"/>
      <c r="CP100" s="903"/>
      <c r="CQ100" s="904"/>
      <c r="CR100" s="902"/>
      <c r="CS100" s="903"/>
      <c r="CT100" s="903"/>
      <c r="CU100" s="903"/>
      <c r="CV100" s="904"/>
      <c r="CW100" s="902"/>
      <c r="CX100" s="903"/>
      <c r="CY100" s="903"/>
      <c r="CZ100" s="903"/>
      <c r="DA100" s="904"/>
      <c r="DB100" s="902"/>
      <c r="DC100" s="903"/>
      <c r="DD100" s="903"/>
      <c r="DE100" s="903"/>
      <c r="DF100" s="904"/>
      <c r="DG100" s="902"/>
      <c r="DH100" s="903"/>
      <c r="DI100" s="903"/>
      <c r="DJ100" s="903"/>
      <c r="DK100" s="904"/>
      <c r="DL100" s="902"/>
      <c r="DM100" s="903"/>
      <c r="DN100" s="903"/>
      <c r="DO100" s="903"/>
      <c r="DP100" s="904"/>
      <c r="DQ100" s="902"/>
      <c r="DR100" s="903"/>
      <c r="DS100" s="903"/>
      <c r="DT100" s="903"/>
      <c r="DU100" s="904"/>
      <c r="DV100" s="899"/>
      <c r="DW100" s="900"/>
      <c r="DX100" s="900"/>
      <c r="DY100" s="900"/>
      <c r="DZ100" s="901"/>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05"/>
      <c r="BT101" s="906"/>
      <c r="BU101" s="906"/>
      <c r="BV101" s="906"/>
      <c r="BW101" s="906"/>
      <c r="BX101" s="906"/>
      <c r="BY101" s="906"/>
      <c r="BZ101" s="906"/>
      <c r="CA101" s="906"/>
      <c r="CB101" s="906"/>
      <c r="CC101" s="906"/>
      <c r="CD101" s="906"/>
      <c r="CE101" s="906"/>
      <c r="CF101" s="906"/>
      <c r="CG101" s="907"/>
      <c r="CH101" s="902"/>
      <c r="CI101" s="903"/>
      <c r="CJ101" s="903"/>
      <c r="CK101" s="903"/>
      <c r="CL101" s="904"/>
      <c r="CM101" s="902"/>
      <c r="CN101" s="903"/>
      <c r="CO101" s="903"/>
      <c r="CP101" s="903"/>
      <c r="CQ101" s="904"/>
      <c r="CR101" s="902"/>
      <c r="CS101" s="903"/>
      <c r="CT101" s="903"/>
      <c r="CU101" s="903"/>
      <c r="CV101" s="904"/>
      <c r="CW101" s="902"/>
      <c r="CX101" s="903"/>
      <c r="CY101" s="903"/>
      <c r="CZ101" s="903"/>
      <c r="DA101" s="904"/>
      <c r="DB101" s="902"/>
      <c r="DC101" s="903"/>
      <c r="DD101" s="903"/>
      <c r="DE101" s="903"/>
      <c r="DF101" s="904"/>
      <c r="DG101" s="902"/>
      <c r="DH101" s="903"/>
      <c r="DI101" s="903"/>
      <c r="DJ101" s="903"/>
      <c r="DK101" s="904"/>
      <c r="DL101" s="902"/>
      <c r="DM101" s="903"/>
      <c r="DN101" s="903"/>
      <c r="DO101" s="903"/>
      <c r="DP101" s="904"/>
      <c r="DQ101" s="902"/>
      <c r="DR101" s="903"/>
      <c r="DS101" s="903"/>
      <c r="DT101" s="903"/>
      <c r="DU101" s="904"/>
      <c r="DV101" s="899"/>
      <c r="DW101" s="900"/>
      <c r="DX101" s="900"/>
      <c r="DY101" s="900"/>
      <c r="DZ101" s="901"/>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386</v>
      </c>
      <c r="BR102" s="832" t="s">
        <v>420</v>
      </c>
      <c r="BS102" s="833"/>
      <c r="BT102" s="833"/>
      <c r="BU102" s="833"/>
      <c r="BV102" s="833"/>
      <c r="BW102" s="833"/>
      <c r="BX102" s="833"/>
      <c r="BY102" s="833"/>
      <c r="BZ102" s="833"/>
      <c r="CA102" s="833"/>
      <c r="CB102" s="833"/>
      <c r="CC102" s="833"/>
      <c r="CD102" s="833"/>
      <c r="CE102" s="833"/>
      <c r="CF102" s="833"/>
      <c r="CG102" s="834"/>
      <c r="CH102" s="931"/>
      <c r="CI102" s="932"/>
      <c r="CJ102" s="932"/>
      <c r="CK102" s="932"/>
      <c r="CL102" s="933"/>
      <c r="CM102" s="931"/>
      <c r="CN102" s="932"/>
      <c r="CO102" s="932"/>
      <c r="CP102" s="932"/>
      <c r="CQ102" s="933"/>
      <c r="CR102" s="934">
        <v>5</v>
      </c>
      <c r="CS102" s="892"/>
      <c r="CT102" s="892"/>
      <c r="CU102" s="892"/>
      <c r="CV102" s="935"/>
      <c r="CW102" s="934">
        <v>5</v>
      </c>
      <c r="CX102" s="892"/>
      <c r="CY102" s="892"/>
      <c r="CZ102" s="892"/>
      <c r="DA102" s="935"/>
      <c r="DB102" s="934" t="s">
        <v>588</v>
      </c>
      <c r="DC102" s="892"/>
      <c r="DD102" s="892"/>
      <c r="DE102" s="892"/>
      <c r="DF102" s="935"/>
      <c r="DG102" s="934" t="s">
        <v>588</v>
      </c>
      <c r="DH102" s="892"/>
      <c r="DI102" s="892"/>
      <c r="DJ102" s="892"/>
      <c r="DK102" s="935"/>
      <c r="DL102" s="934" t="s">
        <v>588</v>
      </c>
      <c r="DM102" s="892"/>
      <c r="DN102" s="892"/>
      <c r="DO102" s="892"/>
      <c r="DP102" s="935"/>
      <c r="DQ102" s="934" t="s">
        <v>588</v>
      </c>
      <c r="DR102" s="892"/>
      <c r="DS102" s="892"/>
      <c r="DT102" s="892"/>
      <c r="DU102" s="935"/>
      <c r="DV102" s="958"/>
      <c r="DW102" s="959"/>
      <c r="DX102" s="959"/>
      <c r="DY102" s="959"/>
      <c r="DZ102" s="960"/>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61" t="s">
        <v>421</v>
      </c>
      <c r="BR103" s="961"/>
      <c r="BS103" s="961"/>
      <c r="BT103" s="961"/>
      <c r="BU103" s="961"/>
      <c r="BV103" s="961"/>
      <c r="BW103" s="961"/>
      <c r="BX103" s="961"/>
      <c r="BY103" s="961"/>
      <c r="BZ103" s="961"/>
      <c r="CA103" s="961"/>
      <c r="CB103" s="961"/>
      <c r="CC103" s="961"/>
      <c r="CD103" s="961"/>
      <c r="CE103" s="961"/>
      <c r="CF103" s="961"/>
      <c r="CG103" s="961"/>
      <c r="CH103" s="961"/>
      <c r="CI103" s="961"/>
      <c r="CJ103" s="961"/>
      <c r="CK103" s="961"/>
      <c r="CL103" s="961"/>
      <c r="CM103" s="961"/>
      <c r="CN103" s="961"/>
      <c r="CO103" s="961"/>
      <c r="CP103" s="961"/>
      <c r="CQ103" s="961"/>
      <c r="CR103" s="961"/>
      <c r="CS103" s="961"/>
      <c r="CT103" s="961"/>
      <c r="CU103" s="961"/>
      <c r="CV103" s="961"/>
      <c r="CW103" s="961"/>
      <c r="CX103" s="961"/>
      <c r="CY103" s="961"/>
      <c r="CZ103" s="961"/>
      <c r="DA103" s="961"/>
      <c r="DB103" s="961"/>
      <c r="DC103" s="961"/>
      <c r="DD103" s="961"/>
      <c r="DE103" s="961"/>
      <c r="DF103" s="961"/>
      <c r="DG103" s="961"/>
      <c r="DH103" s="961"/>
      <c r="DI103" s="961"/>
      <c r="DJ103" s="961"/>
      <c r="DK103" s="961"/>
      <c r="DL103" s="961"/>
      <c r="DM103" s="961"/>
      <c r="DN103" s="961"/>
      <c r="DO103" s="961"/>
      <c r="DP103" s="961"/>
      <c r="DQ103" s="961"/>
      <c r="DR103" s="961"/>
      <c r="DS103" s="961"/>
      <c r="DT103" s="961"/>
      <c r="DU103" s="961"/>
      <c r="DV103" s="961"/>
      <c r="DW103" s="961"/>
      <c r="DX103" s="961"/>
      <c r="DY103" s="961"/>
      <c r="DZ103" s="961"/>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62" t="s">
        <v>422</v>
      </c>
      <c r="BR104" s="962"/>
      <c r="BS104" s="962"/>
      <c r="BT104" s="962"/>
      <c r="BU104" s="962"/>
      <c r="BV104" s="962"/>
      <c r="BW104" s="962"/>
      <c r="BX104" s="962"/>
      <c r="BY104" s="962"/>
      <c r="BZ104" s="962"/>
      <c r="CA104" s="962"/>
      <c r="CB104" s="962"/>
      <c r="CC104" s="962"/>
      <c r="CD104" s="962"/>
      <c r="CE104" s="962"/>
      <c r="CF104" s="962"/>
      <c r="CG104" s="962"/>
      <c r="CH104" s="962"/>
      <c r="CI104" s="962"/>
      <c r="CJ104" s="962"/>
      <c r="CK104" s="962"/>
      <c r="CL104" s="962"/>
      <c r="CM104" s="962"/>
      <c r="CN104" s="962"/>
      <c r="CO104" s="962"/>
      <c r="CP104" s="962"/>
      <c r="CQ104" s="962"/>
      <c r="CR104" s="962"/>
      <c r="CS104" s="962"/>
      <c r="CT104" s="962"/>
      <c r="CU104" s="962"/>
      <c r="CV104" s="962"/>
      <c r="CW104" s="962"/>
      <c r="CX104" s="962"/>
      <c r="CY104" s="962"/>
      <c r="CZ104" s="962"/>
      <c r="DA104" s="962"/>
      <c r="DB104" s="962"/>
      <c r="DC104" s="962"/>
      <c r="DD104" s="962"/>
      <c r="DE104" s="962"/>
      <c r="DF104" s="962"/>
      <c r="DG104" s="962"/>
      <c r="DH104" s="962"/>
      <c r="DI104" s="962"/>
      <c r="DJ104" s="962"/>
      <c r="DK104" s="962"/>
      <c r="DL104" s="962"/>
      <c r="DM104" s="962"/>
      <c r="DN104" s="962"/>
      <c r="DO104" s="962"/>
      <c r="DP104" s="962"/>
      <c r="DQ104" s="962"/>
      <c r="DR104" s="962"/>
      <c r="DS104" s="962"/>
      <c r="DT104" s="962"/>
      <c r="DU104" s="962"/>
      <c r="DV104" s="962"/>
      <c r="DW104" s="962"/>
      <c r="DX104" s="962"/>
      <c r="DY104" s="962"/>
      <c r="DZ104" s="962"/>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423</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424</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963" t="s">
        <v>425</v>
      </c>
      <c r="B108" s="964"/>
      <c r="C108" s="964"/>
      <c r="D108" s="964"/>
      <c r="E108" s="964"/>
      <c r="F108" s="964"/>
      <c r="G108" s="964"/>
      <c r="H108" s="964"/>
      <c r="I108" s="964"/>
      <c r="J108" s="964"/>
      <c r="K108" s="964"/>
      <c r="L108" s="964"/>
      <c r="M108" s="964"/>
      <c r="N108" s="964"/>
      <c r="O108" s="964"/>
      <c r="P108" s="964"/>
      <c r="Q108" s="964"/>
      <c r="R108" s="964"/>
      <c r="S108" s="964"/>
      <c r="T108" s="964"/>
      <c r="U108" s="964"/>
      <c r="V108" s="964"/>
      <c r="W108" s="964"/>
      <c r="X108" s="964"/>
      <c r="Y108" s="964"/>
      <c r="Z108" s="964"/>
      <c r="AA108" s="964"/>
      <c r="AB108" s="964"/>
      <c r="AC108" s="964"/>
      <c r="AD108" s="964"/>
      <c r="AE108" s="964"/>
      <c r="AF108" s="964"/>
      <c r="AG108" s="964"/>
      <c r="AH108" s="964"/>
      <c r="AI108" s="964"/>
      <c r="AJ108" s="964"/>
      <c r="AK108" s="964"/>
      <c r="AL108" s="964"/>
      <c r="AM108" s="964"/>
      <c r="AN108" s="964"/>
      <c r="AO108" s="964"/>
      <c r="AP108" s="964"/>
      <c r="AQ108" s="964"/>
      <c r="AR108" s="964"/>
      <c r="AS108" s="964"/>
      <c r="AT108" s="965"/>
      <c r="AU108" s="963" t="s">
        <v>426</v>
      </c>
      <c r="AV108" s="964"/>
      <c r="AW108" s="964"/>
      <c r="AX108" s="964"/>
      <c r="AY108" s="964"/>
      <c r="AZ108" s="964"/>
      <c r="BA108" s="964"/>
      <c r="BB108" s="964"/>
      <c r="BC108" s="964"/>
      <c r="BD108" s="964"/>
      <c r="BE108" s="964"/>
      <c r="BF108" s="964"/>
      <c r="BG108" s="964"/>
      <c r="BH108" s="964"/>
      <c r="BI108" s="964"/>
      <c r="BJ108" s="964"/>
      <c r="BK108" s="964"/>
      <c r="BL108" s="964"/>
      <c r="BM108" s="964"/>
      <c r="BN108" s="964"/>
      <c r="BO108" s="964"/>
      <c r="BP108" s="964"/>
      <c r="BQ108" s="964"/>
      <c r="BR108" s="964"/>
      <c r="BS108" s="964"/>
      <c r="BT108" s="964"/>
      <c r="BU108" s="964"/>
      <c r="BV108" s="964"/>
      <c r="BW108" s="964"/>
      <c r="BX108" s="964"/>
      <c r="BY108" s="964"/>
      <c r="BZ108" s="964"/>
      <c r="CA108" s="964"/>
      <c r="CB108" s="964"/>
      <c r="CC108" s="964"/>
      <c r="CD108" s="964"/>
      <c r="CE108" s="964"/>
      <c r="CF108" s="964"/>
      <c r="CG108" s="964"/>
      <c r="CH108" s="964"/>
      <c r="CI108" s="964"/>
      <c r="CJ108" s="964"/>
      <c r="CK108" s="964"/>
      <c r="CL108" s="964"/>
      <c r="CM108" s="964"/>
      <c r="CN108" s="964"/>
      <c r="CO108" s="964"/>
      <c r="CP108" s="964"/>
      <c r="CQ108" s="964"/>
      <c r="CR108" s="964"/>
      <c r="CS108" s="964"/>
      <c r="CT108" s="964"/>
      <c r="CU108" s="964"/>
      <c r="CV108" s="964"/>
      <c r="CW108" s="964"/>
      <c r="CX108" s="964"/>
      <c r="CY108" s="964"/>
      <c r="CZ108" s="964"/>
      <c r="DA108" s="964"/>
      <c r="DB108" s="964"/>
      <c r="DC108" s="964"/>
      <c r="DD108" s="964"/>
      <c r="DE108" s="964"/>
      <c r="DF108" s="964"/>
      <c r="DG108" s="964"/>
      <c r="DH108" s="964"/>
      <c r="DI108" s="964"/>
      <c r="DJ108" s="964"/>
      <c r="DK108" s="964"/>
      <c r="DL108" s="964"/>
      <c r="DM108" s="964"/>
      <c r="DN108" s="964"/>
      <c r="DO108" s="964"/>
      <c r="DP108" s="964"/>
      <c r="DQ108" s="964"/>
      <c r="DR108" s="964"/>
      <c r="DS108" s="964"/>
      <c r="DT108" s="964"/>
      <c r="DU108" s="964"/>
      <c r="DV108" s="964"/>
      <c r="DW108" s="964"/>
      <c r="DX108" s="964"/>
      <c r="DY108" s="964"/>
      <c r="DZ108" s="965"/>
    </row>
    <row r="109" spans="1:131" s="246" customFormat="1" ht="26.25" customHeight="1" x14ac:dyDescent="0.15">
      <c r="A109" s="956" t="s">
        <v>427</v>
      </c>
      <c r="B109" s="937"/>
      <c r="C109" s="937"/>
      <c r="D109" s="937"/>
      <c r="E109" s="937"/>
      <c r="F109" s="937"/>
      <c r="G109" s="937"/>
      <c r="H109" s="937"/>
      <c r="I109" s="937"/>
      <c r="J109" s="937"/>
      <c r="K109" s="937"/>
      <c r="L109" s="937"/>
      <c r="M109" s="937"/>
      <c r="N109" s="937"/>
      <c r="O109" s="937"/>
      <c r="P109" s="937"/>
      <c r="Q109" s="937"/>
      <c r="R109" s="937"/>
      <c r="S109" s="937"/>
      <c r="T109" s="937"/>
      <c r="U109" s="937"/>
      <c r="V109" s="937"/>
      <c r="W109" s="937"/>
      <c r="X109" s="937"/>
      <c r="Y109" s="937"/>
      <c r="Z109" s="938"/>
      <c r="AA109" s="936" t="s">
        <v>428</v>
      </c>
      <c r="AB109" s="937"/>
      <c r="AC109" s="937"/>
      <c r="AD109" s="937"/>
      <c r="AE109" s="938"/>
      <c r="AF109" s="936" t="s">
        <v>305</v>
      </c>
      <c r="AG109" s="937"/>
      <c r="AH109" s="937"/>
      <c r="AI109" s="937"/>
      <c r="AJ109" s="938"/>
      <c r="AK109" s="936" t="s">
        <v>304</v>
      </c>
      <c r="AL109" s="937"/>
      <c r="AM109" s="937"/>
      <c r="AN109" s="937"/>
      <c r="AO109" s="938"/>
      <c r="AP109" s="936" t="s">
        <v>429</v>
      </c>
      <c r="AQ109" s="937"/>
      <c r="AR109" s="937"/>
      <c r="AS109" s="937"/>
      <c r="AT109" s="939"/>
      <c r="AU109" s="956" t="s">
        <v>427</v>
      </c>
      <c r="AV109" s="937"/>
      <c r="AW109" s="937"/>
      <c r="AX109" s="937"/>
      <c r="AY109" s="937"/>
      <c r="AZ109" s="937"/>
      <c r="BA109" s="937"/>
      <c r="BB109" s="937"/>
      <c r="BC109" s="937"/>
      <c r="BD109" s="937"/>
      <c r="BE109" s="937"/>
      <c r="BF109" s="937"/>
      <c r="BG109" s="937"/>
      <c r="BH109" s="937"/>
      <c r="BI109" s="937"/>
      <c r="BJ109" s="937"/>
      <c r="BK109" s="937"/>
      <c r="BL109" s="937"/>
      <c r="BM109" s="937"/>
      <c r="BN109" s="937"/>
      <c r="BO109" s="937"/>
      <c r="BP109" s="938"/>
      <c r="BQ109" s="936" t="s">
        <v>428</v>
      </c>
      <c r="BR109" s="937"/>
      <c r="BS109" s="937"/>
      <c r="BT109" s="937"/>
      <c r="BU109" s="938"/>
      <c r="BV109" s="936" t="s">
        <v>305</v>
      </c>
      <c r="BW109" s="937"/>
      <c r="BX109" s="937"/>
      <c r="BY109" s="937"/>
      <c r="BZ109" s="938"/>
      <c r="CA109" s="936" t="s">
        <v>304</v>
      </c>
      <c r="CB109" s="937"/>
      <c r="CC109" s="937"/>
      <c r="CD109" s="937"/>
      <c r="CE109" s="938"/>
      <c r="CF109" s="957" t="s">
        <v>429</v>
      </c>
      <c r="CG109" s="957"/>
      <c r="CH109" s="957"/>
      <c r="CI109" s="957"/>
      <c r="CJ109" s="957"/>
      <c r="CK109" s="936" t="s">
        <v>430</v>
      </c>
      <c r="CL109" s="937"/>
      <c r="CM109" s="937"/>
      <c r="CN109" s="937"/>
      <c r="CO109" s="937"/>
      <c r="CP109" s="937"/>
      <c r="CQ109" s="937"/>
      <c r="CR109" s="937"/>
      <c r="CS109" s="937"/>
      <c r="CT109" s="937"/>
      <c r="CU109" s="937"/>
      <c r="CV109" s="937"/>
      <c r="CW109" s="937"/>
      <c r="CX109" s="937"/>
      <c r="CY109" s="937"/>
      <c r="CZ109" s="937"/>
      <c r="DA109" s="937"/>
      <c r="DB109" s="937"/>
      <c r="DC109" s="937"/>
      <c r="DD109" s="937"/>
      <c r="DE109" s="937"/>
      <c r="DF109" s="938"/>
      <c r="DG109" s="936" t="s">
        <v>428</v>
      </c>
      <c r="DH109" s="937"/>
      <c r="DI109" s="937"/>
      <c r="DJ109" s="937"/>
      <c r="DK109" s="938"/>
      <c r="DL109" s="936" t="s">
        <v>305</v>
      </c>
      <c r="DM109" s="937"/>
      <c r="DN109" s="937"/>
      <c r="DO109" s="937"/>
      <c r="DP109" s="938"/>
      <c r="DQ109" s="936" t="s">
        <v>304</v>
      </c>
      <c r="DR109" s="937"/>
      <c r="DS109" s="937"/>
      <c r="DT109" s="937"/>
      <c r="DU109" s="938"/>
      <c r="DV109" s="936" t="s">
        <v>429</v>
      </c>
      <c r="DW109" s="937"/>
      <c r="DX109" s="937"/>
      <c r="DY109" s="937"/>
      <c r="DZ109" s="939"/>
    </row>
    <row r="110" spans="1:131" s="246" customFormat="1" ht="26.25" customHeight="1" x14ac:dyDescent="0.15">
      <c r="A110" s="940" t="s">
        <v>431</v>
      </c>
      <c r="B110" s="941"/>
      <c r="C110" s="941"/>
      <c r="D110" s="941"/>
      <c r="E110" s="941"/>
      <c r="F110" s="941"/>
      <c r="G110" s="941"/>
      <c r="H110" s="941"/>
      <c r="I110" s="941"/>
      <c r="J110" s="941"/>
      <c r="K110" s="941"/>
      <c r="L110" s="941"/>
      <c r="M110" s="941"/>
      <c r="N110" s="941"/>
      <c r="O110" s="941"/>
      <c r="P110" s="941"/>
      <c r="Q110" s="941"/>
      <c r="R110" s="941"/>
      <c r="S110" s="941"/>
      <c r="T110" s="941"/>
      <c r="U110" s="941"/>
      <c r="V110" s="941"/>
      <c r="W110" s="941"/>
      <c r="X110" s="941"/>
      <c r="Y110" s="941"/>
      <c r="Z110" s="942"/>
      <c r="AA110" s="943">
        <v>541629</v>
      </c>
      <c r="AB110" s="944"/>
      <c r="AC110" s="944"/>
      <c r="AD110" s="944"/>
      <c r="AE110" s="945"/>
      <c r="AF110" s="946">
        <v>535061</v>
      </c>
      <c r="AG110" s="944"/>
      <c r="AH110" s="944"/>
      <c r="AI110" s="944"/>
      <c r="AJ110" s="945"/>
      <c r="AK110" s="946">
        <v>475230</v>
      </c>
      <c r="AL110" s="944"/>
      <c r="AM110" s="944"/>
      <c r="AN110" s="944"/>
      <c r="AO110" s="945"/>
      <c r="AP110" s="947">
        <v>29.6</v>
      </c>
      <c r="AQ110" s="948"/>
      <c r="AR110" s="948"/>
      <c r="AS110" s="948"/>
      <c r="AT110" s="949"/>
      <c r="AU110" s="950" t="s">
        <v>73</v>
      </c>
      <c r="AV110" s="951"/>
      <c r="AW110" s="951"/>
      <c r="AX110" s="951"/>
      <c r="AY110" s="951"/>
      <c r="AZ110" s="992" t="s">
        <v>432</v>
      </c>
      <c r="BA110" s="941"/>
      <c r="BB110" s="941"/>
      <c r="BC110" s="941"/>
      <c r="BD110" s="941"/>
      <c r="BE110" s="941"/>
      <c r="BF110" s="941"/>
      <c r="BG110" s="941"/>
      <c r="BH110" s="941"/>
      <c r="BI110" s="941"/>
      <c r="BJ110" s="941"/>
      <c r="BK110" s="941"/>
      <c r="BL110" s="941"/>
      <c r="BM110" s="941"/>
      <c r="BN110" s="941"/>
      <c r="BO110" s="941"/>
      <c r="BP110" s="942"/>
      <c r="BQ110" s="978">
        <v>3072530</v>
      </c>
      <c r="BR110" s="979"/>
      <c r="BS110" s="979"/>
      <c r="BT110" s="979"/>
      <c r="BU110" s="979"/>
      <c r="BV110" s="979">
        <v>2889454</v>
      </c>
      <c r="BW110" s="979"/>
      <c r="BX110" s="979"/>
      <c r="BY110" s="979"/>
      <c r="BZ110" s="979"/>
      <c r="CA110" s="979">
        <v>2827517</v>
      </c>
      <c r="CB110" s="979"/>
      <c r="CC110" s="979"/>
      <c r="CD110" s="979"/>
      <c r="CE110" s="979"/>
      <c r="CF110" s="993">
        <v>176.2</v>
      </c>
      <c r="CG110" s="994"/>
      <c r="CH110" s="994"/>
      <c r="CI110" s="994"/>
      <c r="CJ110" s="994"/>
      <c r="CK110" s="995" t="s">
        <v>433</v>
      </c>
      <c r="CL110" s="996"/>
      <c r="CM110" s="975" t="s">
        <v>434</v>
      </c>
      <c r="CN110" s="976"/>
      <c r="CO110" s="976"/>
      <c r="CP110" s="976"/>
      <c r="CQ110" s="976"/>
      <c r="CR110" s="976"/>
      <c r="CS110" s="976"/>
      <c r="CT110" s="976"/>
      <c r="CU110" s="976"/>
      <c r="CV110" s="976"/>
      <c r="CW110" s="976"/>
      <c r="CX110" s="976"/>
      <c r="CY110" s="976"/>
      <c r="CZ110" s="976"/>
      <c r="DA110" s="976"/>
      <c r="DB110" s="976"/>
      <c r="DC110" s="976"/>
      <c r="DD110" s="976"/>
      <c r="DE110" s="976"/>
      <c r="DF110" s="977"/>
      <c r="DG110" s="978" t="s">
        <v>435</v>
      </c>
      <c r="DH110" s="979"/>
      <c r="DI110" s="979"/>
      <c r="DJ110" s="979"/>
      <c r="DK110" s="979"/>
      <c r="DL110" s="979" t="s">
        <v>435</v>
      </c>
      <c r="DM110" s="979"/>
      <c r="DN110" s="979"/>
      <c r="DO110" s="979"/>
      <c r="DP110" s="979"/>
      <c r="DQ110" s="979" t="s">
        <v>436</v>
      </c>
      <c r="DR110" s="979"/>
      <c r="DS110" s="979"/>
      <c r="DT110" s="979"/>
      <c r="DU110" s="979"/>
      <c r="DV110" s="980" t="s">
        <v>437</v>
      </c>
      <c r="DW110" s="980"/>
      <c r="DX110" s="980"/>
      <c r="DY110" s="980"/>
      <c r="DZ110" s="981"/>
    </row>
    <row r="111" spans="1:131" s="246" customFormat="1" ht="26.25" customHeight="1" x14ac:dyDescent="0.15">
      <c r="A111" s="982" t="s">
        <v>438</v>
      </c>
      <c r="B111" s="983"/>
      <c r="C111" s="983"/>
      <c r="D111" s="983"/>
      <c r="E111" s="983"/>
      <c r="F111" s="983"/>
      <c r="G111" s="983"/>
      <c r="H111" s="983"/>
      <c r="I111" s="983"/>
      <c r="J111" s="983"/>
      <c r="K111" s="983"/>
      <c r="L111" s="983"/>
      <c r="M111" s="983"/>
      <c r="N111" s="983"/>
      <c r="O111" s="983"/>
      <c r="P111" s="983"/>
      <c r="Q111" s="983"/>
      <c r="R111" s="983"/>
      <c r="S111" s="983"/>
      <c r="T111" s="983"/>
      <c r="U111" s="983"/>
      <c r="V111" s="983"/>
      <c r="W111" s="983"/>
      <c r="X111" s="983"/>
      <c r="Y111" s="983"/>
      <c r="Z111" s="984"/>
      <c r="AA111" s="985" t="s">
        <v>439</v>
      </c>
      <c r="AB111" s="986"/>
      <c r="AC111" s="986"/>
      <c r="AD111" s="986"/>
      <c r="AE111" s="987"/>
      <c r="AF111" s="988" t="s">
        <v>439</v>
      </c>
      <c r="AG111" s="986"/>
      <c r="AH111" s="986"/>
      <c r="AI111" s="986"/>
      <c r="AJ111" s="987"/>
      <c r="AK111" s="988" t="s">
        <v>436</v>
      </c>
      <c r="AL111" s="986"/>
      <c r="AM111" s="986"/>
      <c r="AN111" s="986"/>
      <c r="AO111" s="987"/>
      <c r="AP111" s="989" t="s">
        <v>439</v>
      </c>
      <c r="AQ111" s="990"/>
      <c r="AR111" s="990"/>
      <c r="AS111" s="990"/>
      <c r="AT111" s="991"/>
      <c r="AU111" s="952"/>
      <c r="AV111" s="953"/>
      <c r="AW111" s="953"/>
      <c r="AX111" s="953"/>
      <c r="AY111" s="953"/>
      <c r="AZ111" s="1001" t="s">
        <v>440</v>
      </c>
      <c r="BA111" s="1002"/>
      <c r="BB111" s="1002"/>
      <c r="BC111" s="1002"/>
      <c r="BD111" s="1002"/>
      <c r="BE111" s="1002"/>
      <c r="BF111" s="1002"/>
      <c r="BG111" s="1002"/>
      <c r="BH111" s="1002"/>
      <c r="BI111" s="1002"/>
      <c r="BJ111" s="1002"/>
      <c r="BK111" s="1002"/>
      <c r="BL111" s="1002"/>
      <c r="BM111" s="1002"/>
      <c r="BN111" s="1002"/>
      <c r="BO111" s="1002"/>
      <c r="BP111" s="1003"/>
      <c r="BQ111" s="971">
        <v>32384</v>
      </c>
      <c r="BR111" s="972"/>
      <c r="BS111" s="972"/>
      <c r="BT111" s="972"/>
      <c r="BU111" s="972"/>
      <c r="BV111" s="972" t="s">
        <v>439</v>
      </c>
      <c r="BW111" s="972"/>
      <c r="BX111" s="972"/>
      <c r="BY111" s="972"/>
      <c r="BZ111" s="972"/>
      <c r="CA111" s="972" t="s">
        <v>439</v>
      </c>
      <c r="CB111" s="972"/>
      <c r="CC111" s="972"/>
      <c r="CD111" s="972"/>
      <c r="CE111" s="972"/>
      <c r="CF111" s="966" t="s">
        <v>436</v>
      </c>
      <c r="CG111" s="967"/>
      <c r="CH111" s="967"/>
      <c r="CI111" s="967"/>
      <c r="CJ111" s="967"/>
      <c r="CK111" s="997"/>
      <c r="CL111" s="998"/>
      <c r="CM111" s="968" t="s">
        <v>441</v>
      </c>
      <c r="CN111" s="969"/>
      <c r="CO111" s="969"/>
      <c r="CP111" s="969"/>
      <c r="CQ111" s="969"/>
      <c r="CR111" s="969"/>
      <c r="CS111" s="969"/>
      <c r="CT111" s="969"/>
      <c r="CU111" s="969"/>
      <c r="CV111" s="969"/>
      <c r="CW111" s="969"/>
      <c r="CX111" s="969"/>
      <c r="CY111" s="969"/>
      <c r="CZ111" s="969"/>
      <c r="DA111" s="969"/>
      <c r="DB111" s="969"/>
      <c r="DC111" s="969"/>
      <c r="DD111" s="969"/>
      <c r="DE111" s="969"/>
      <c r="DF111" s="970"/>
      <c r="DG111" s="971" t="s">
        <v>436</v>
      </c>
      <c r="DH111" s="972"/>
      <c r="DI111" s="972"/>
      <c r="DJ111" s="972"/>
      <c r="DK111" s="972"/>
      <c r="DL111" s="972" t="s">
        <v>439</v>
      </c>
      <c r="DM111" s="972"/>
      <c r="DN111" s="972"/>
      <c r="DO111" s="972"/>
      <c r="DP111" s="972"/>
      <c r="DQ111" s="972" t="s">
        <v>436</v>
      </c>
      <c r="DR111" s="972"/>
      <c r="DS111" s="972"/>
      <c r="DT111" s="972"/>
      <c r="DU111" s="972"/>
      <c r="DV111" s="973" t="s">
        <v>437</v>
      </c>
      <c r="DW111" s="973"/>
      <c r="DX111" s="973"/>
      <c r="DY111" s="973"/>
      <c r="DZ111" s="974"/>
    </row>
    <row r="112" spans="1:131" s="246" customFormat="1" ht="26.25" customHeight="1" x14ac:dyDescent="0.15">
      <c r="A112" s="1004" t="s">
        <v>442</v>
      </c>
      <c r="B112" s="1005"/>
      <c r="C112" s="1002" t="s">
        <v>443</v>
      </c>
      <c r="D112" s="1002"/>
      <c r="E112" s="1002"/>
      <c r="F112" s="1002"/>
      <c r="G112" s="1002"/>
      <c r="H112" s="1002"/>
      <c r="I112" s="1002"/>
      <c r="J112" s="1002"/>
      <c r="K112" s="1002"/>
      <c r="L112" s="1002"/>
      <c r="M112" s="1002"/>
      <c r="N112" s="1002"/>
      <c r="O112" s="1002"/>
      <c r="P112" s="1002"/>
      <c r="Q112" s="1002"/>
      <c r="R112" s="1002"/>
      <c r="S112" s="1002"/>
      <c r="T112" s="1002"/>
      <c r="U112" s="1002"/>
      <c r="V112" s="1002"/>
      <c r="W112" s="1002"/>
      <c r="X112" s="1002"/>
      <c r="Y112" s="1002"/>
      <c r="Z112" s="1003"/>
      <c r="AA112" s="1010" t="s">
        <v>436</v>
      </c>
      <c r="AB112" s="1011"/>
      <c r="AC112" s="1011"/>
      <c r="AD112" s="1011"/>
      <c r="AE112" s="1012"/>
      <c r="AF112" s="1013" t="s">
        <v>437</v>
      </c>
      <c r="AG112" s="1011"/>
      <c r="AH112" s="1011"/>
      <c r="AI112" s="1011"/>
      <c r="AJ112" s="1012"/>
      <c r="AK112" s="1013" t="s">
        <v>436</v>
      </c>
      <c r="AL112" s="1011"/>
      <c r="AM112" s="1011"/>
      <c r="AN112" s="1011"/>
      <c r="AO112" s="1012"/>
      <c r="AP112" s="1014" t="s">
        <v>436</v>
      </c>
      <c r="AQ112" s="1015"/>
      <c r="AR112" s="1015"/>
      <c r="AS112" s="1015"/>
      <c r="AT112" s="1016"/>
      <c r="AU112" s="952"/>
      <c r="AV112" s="953"/>
      <c r="AW112" s="953"/>
      <c r="AX112" s="953"/>
      <c r="AY112" s="953"/>
      <c r="AZ112" s="1001" t="s">
        <v>444</v>
      </c>
      <c r="BA112" s="1002"/>
      <c r="BB112" s="1002"/>
      <c r="BC112" s="1002"/>
      <c r="BD112" s="1002"/>
      <c r="BE112" s="1002"/>
      <c r="BF112" s="1002"/>
      <c r="BG112" s="1002"/>
      <c r="BH112" s="1002"/>
      <c r="BI112" s="1002"/>
      <c r="BJ112" s="1002"/>
      <c r="BK112" s="1002"/>
      <c r="BL112" s="1002"/>
      <c r="BM112" s="1002"/>
      <c r="BN112" s="1002"/>
      <c r="BO112" s="1002"/>
      <c r="BP112" s="1003"/>
      <c r="BQ112" s="971">
        <v>918138</v>
      </c>
      <c r="BR112" s="972"/>
      <c r="BS112" s="972"/>
      <c r="BT112" s="972"/>
      <c r="BU112" s="972"/>
      <c r="BV112" s="972">
        <v>990565</v>
      </c>
      <c r="BW112" s="972"/>
      <c r="BX112" s="972"/>
      <c r="BY112" s="972"/>
      <c r="BZ112" s="972"/>
      <c r="CA112" s="972">
        <v>938740</v>
      </c>
      <c r="CB112" s="972"/>
      <c r="CC112" s="972"/>
      <c r="CD112" s="972"/>
      <c r="CE112" s="972"/>
      <c r="CF112" s="966">
        <v>58.5</v>
      </c>
      <c r="CG112" s="967"/>
      <c r="CH112" s="967"/>
      <c r="CI112" s="967"/>
      <c r="CJ112" s="967"/>
      <c r="CK112" s="997"/>
      <c r="CL112" s="998"/>
      <c r="CM112" s="968" t="s">
        <v>445</v>
      </c>
      <c r="CN112" s="969"/>
      <c r="CO112" s="969"/>
      <c r="CP112" s="969"/>
      <c r="CQ112" s="969"/>
      <c r="CR112" s="969"/>
      <c r="CS112" s="969"/>
      <c r="CT112" s="969"/>
      <c r="CU112" s="969"/>
      <c r="CV112" s="969"/>
      <c r="CW112" s="969"/>
      <c r="CX112" s="969"/>
      <c r="CY112" s="969"/>
      <c r="CZ112" s="969"/>
      <c r="DA112" s="969"/>
      <c r="DB112" s="969"/>
      <c r="DC112" s="969"/>
      <c r="DD112" s="969"/>
      <c r="DE112" s="969"/>
      <c r="DF112" s="970"/>
      <c r="DG112" s="971" t="s">
        <v>436</v>
      </c>
      <c r="DH112" s="972"/>
      <c r="DI112" s="972"/>
      <c r="DJ112" s="972"/>
      <c r="DK112" s="972"/>
      <c r="DL112" s="972" t="s">
        <v>436</v>
      </c>
      <c r="DM112" s="972"/>
      <c r="DN112" s="972"/>
      <c r="DO112" s="972"/>
      <c r="DP112" s="972"/>
      <c r="DQ112" s="972" t="s">
        <v>436</v>
      </c>
      <c r="DR112" s="972"/>
      <c r="DS112" s="972"/>
      <c r="DT112" s="972"/>
      <c r="DU112" s="972"/>
      <c r="DV112" s="973" t="s">
        <v>437</v>
      </c>
      <c r="DW112" s="973"/>
      <c r="DX112" s="973"/>
      <c r="DY112" s="973"/>
      <c r="DZ112" s="974"/>
    </row>
    <row r="113" spans="1:130" s="246" customFormat="1" ht="26.25" customHeight="1" x14ac:dyDescent="0.15">
      <c r="A113" s="1006"/>
      <c r="B113" s="1007"/>
      <c r="C113" s="1002" t="s">
        <v>446</v>
      </c>
      <c r="D113" s="1002"/>
      <c r="E113" s="1002"/>
      <c r="F113" s="1002"/>
      <c r="G113" s="1002"/>
      <c r="H113" s="1002"/>
      <c r="I113" s="1002"/>
      <c r="J113" s="1002"/>
      <c r="K113" s="1002"/>
      <c r="L113" s="1002"/>
      <c r="M113" s="1002"/>
      <c r="N113" s="1002"/>
      <c r="O113" s="1002"/>
      <c r="P113" s="1002"/>
      <c r="Q113" s="1002"/>
      <c r="R113" s="1002"/>
      <c r="S113" s="1002"/>
      <c r="T113" s="1002"/>
      <c r="U113" s="1002"/>
      <c r="V113" s="1002"/>
      <c r="W113" s="1002"/>
      <c r="X113" s="1002"/>
      <c r="Y113" s="1002"/>
      <c r="Z113" s="1003"/>
      <c r="AA113" s="985">
        <v>90495</v>
      </c>
      <c r="AB113" s="986"/>
      <c r="AC113" s="986"/>
      <c r="AD113" s="986"/>
      <c r="AE113" s="987"/>
      <c r="AF113" s="988">
        <v>108826</v>
      </c>
      <c r="AG113" s="986"/>
      <c r="AH113" s="986"/>
      <c r="AI113" s="986"/>
      <c r="AJ113" s="987"/>
      <c r="AK113" s="988">
        <v>96502</v>
      </c>
      <c r="AL113" s="986"/>
      <c r="AM113" s="986"/>
      <c r="AN113" s="986"/>
      <c r="AO113" s="987"/>
      <c r="AP113" s="989">
        <v>6</v>
      </c>
      <c r="AQ113" s="990"/>
      <c r="AR113" s="990"/>
      <c r="AS113" s="990"/>
      <c r="AT113" s="991"/>
      <c r="AU113" s="952"/>
      <c r="AV113" s="953"/>
      <c r="AW113" s="953"/>
      <c r="AX113" s="953"/>
      <c r="AY113" s="953"/>
      <c r="AZ113" s="1001" t="s">
        <v>447</v>
      </c>
      <c r="BA113" s="1002"/>
      <c r="BB113" s="1002"/>
      <c r="BC113" s="1002"/>
      <c r="BD113" s="1002"/>
      <c r="BE113" s="1002"/>
      <c r="BF113" s="1002"/>
      <c r="BG113" s="1002"/>
      <c r="BH113" s="1002"/>
      <c r="BI113" s="1002"/>
      <c r="BJ113" s="1002"/>
      <c r="BK113" s="1002"/>
      <c r="BL113" s="1002"/>
      <c r="BM113" s="1002"/>
      <c r="BN113" s="1002"/>
      <c r="BO113" s="1002"/>
      <c r="BP113" s="1003"/>
      <c r="BQ113" s="971">
        <v>36699</v>
      </c>
      <c r="BR113" s="972"/>
      <c r="BS113" s="972"/>
      <c r="BT113" s="972"/>
      <c r="BU113" s="972"/>
      <c r="BV113" s="972">
        <v>22248</v>
      </c>
      <c r="BW113" s="972"/>
      <c r="BX113" s="972"/>
      <c r="BY113" s="972"/>
      <c r="BZ113" s="972"/>
      <c r="CA113" s="972">
        <v>19219</v>
      </c>
      <c r="CB113" s="972"/>
      <c r="CC113" s="972"/>
      <c r="CD113" s="972"/>
      <c r="CE113" s="972"/>
      <c r="CF113" s="966">
        <v>1.2</v>
      </c>
      <c r="CG113" s="967"/>
      <c r="CH113" s="967"/>
      <c r="CI113" s="967"/>
      <c r="CJ113" s="967"/>
      <c r="CK113" s="997"/>
      <c r="CL113" s="998"/>
      <c r="CM113" s="968" t="s">
        <v>448</v>
      </c>
      <c r="CN113" s="969"/>
      <c r="CO113" s="969"/>
      <c r="CP113" s="969"/>
      <c r="CQ113" s="969"/>
      <c r="CR113" s="969"/>
      <c r="CS113" s="969"/>
      <c r="CT113" s="969"/>
      <c r="CU113" s="969"/>
      <c r="CV113" s="969"/>
      <c r="CW113" s="969"/>
      <c r="CX113" s="969"/>
      <c r="CY113" s="969"/>
      <c r="CZ113" s="969"/>
      <c r="DA113" s="969"/>
      <c r="DB113" s="969"/>
      <c r="DC113" s="969"/>
      <c r="DD113" s="969"/>
      <c r="DE113" s="969"/>
      <c r="DF113" s="970"/>
      <c r="DG113" s="1010">
        <v>32384</v>
      </c>
      <c r="DH113" s="1011"/>
      <c r="DI113" s="1011"/>
      <c r="DJ113" s="1011"/>
      <c r="DK113" s="1012"/>
      <c r="DL113" s="1013" t="s">
        <v>436</v>
      </c>
      <c r="DM113" s="1011"/>
      <c r="DN113" s="1011"/>
      <c r="DO113" s="1011"/>
      <c r="DP113" s="1012"/>
      <c r="DQ113" s="1013" t="s">
        <v>436</v>
      </c>
      <c r="DR113" s="1011"/>
      <c r="DS113" s="1011"/>
      <c r="DT113" s="1011"/>
      <c r="DU113" s="1012"/>
      <c r="DV113" s="1014" t="s">
        <v>435</v>
      </c>
      <c r="DW113" s="1015"/>
      <c r="DX113" s="1015"/>
      <c r="DY113" s="1015"/>
      <c r="DZ113" s="1016"/>
    </row>
    <row r="114" spans="1:130" s="246" customFormat="1" ht="26.25" customHeight="1" x14ac:dyDescent="0.15">
      <c r="A114" s="1006"/>
      <c r="B114" s="1007"/>
      <c r="C114" s="1002" t="s">
        <v>449</v>
      </c>
      <c r="D114" s="1002"/>
      <c r="E114" s="1002"/>
      <c r="F114" s="1002"/>
      <c r="G114" s="1002"/>
      <c r="H114" s="1002"/>
      <c r="I114" s="1002"/>
      <c r="J114" s="1002"/>
      <c r="K114" s="1002"/>
      <c r="L114" s="1002"/>
      <c r="M114" s="1002"/>
      <c r="N114" s="1002"/>
      <c r="O114" s="1002"/>
      <c r="P114" s="1002"/>
      <c r="Q114" s="1002"/>
      <c r="R114" s="1002"/>
      <c r="S114" s="1002"/>
      <c r="T114" s="1002"/>
      <c r="U114" s="1002"/>
      <c r="V114" s="1002"/>
      <c r="W114" s="1002"/>
      <c r="X114" s="1002"/>
      <c r="Y114" s="1002"/>
      <c r="Z114" s="1003"/>
      <c r="AA114" s="1010">
        <v>15949</v>
      </c>
      <c r="AB114" s="1011"/>
      <c r="AC114" s="1011"/>
      <c r="AD114" s="1011"/>
      <c r="AE114" s="1012"/>
      <c r="AF114" s="1013">
        <v>14607</v>
      </c>
      <c r="AG114" s="1011"/>
      <c r="AH114" s="1011"/>
      <c r="AI114" s="1011"/>
      <c r="AJ114" s="1012"/>
      <c r="AK114" s="1013">
        <v>2400</v>
      </c>
      <c r="AL114" s="1011"/>
      <c r="AM114" s="1011"/>
      <c r="AN114" s="1011"/>
      <c r="AO114" s="1012"/>
      <c r="AP114" s="1014">
        <v>0.1</v>
      </c>
      <c r="AQ114" s="1015"/>
      <c r="AR114" s="1015"/>
      <c r="AS114" s="1015"/>
      <c r="AT114" s="1016"/>
      <c r="AU114" s="952"/>
      <c r="AV114" s="953"/>
      <c r="AW114" s="953"/>
      <c r="AX114" s="953"/>
      <c r="AY114" s="953"/>
      <c r="AZ114" s="1001" t="s">
        <v>450</v>
      </c>
      <c r="BA114" s="1002"/>
      <c r="BB114" s="1002"/>
      <c r="BC114" s="1002"/>
      <c r="BD114" s="1002"/>
      <c r="BE114" s="1002"/>
      <c r="BF114" s="1002"/>
      <c r="BG114" s="1002"/>
      <c r="BH114" s="1002"/>
      <c r="BI114" s="1002"/>
      <c r="BJ114" s="1002"/>
      <c r="BK114" s="1002"/>
      <c r="BL114" s="1002"/>
      <c r="BM114" s="1002"/>
      <c r="BN114" s="1002"/>
      <c r="BO114" s="1002"/>
      <c r="BP114" s="1003"/>
      <c r="BQ114" s="971">
        <v>896060</v>
      </c>
      <c r="BR114" s="972"/>
      <c r="BS114" s="972"/>
      <c r="BT114" s="972"/>
      <c r="BU114" s="972"/>
      <c r="BV114" s="972">
        <v>870880</v>
      </c>
      <c r="BW114" s="972"/>
      <c r="BX114" s="972"/>
      <c r="BY114" s="972"/>
      <c r="BZ114" s="972"/>
      <c r="CA114" s="972">
        <v>867534</v>
      </c>
      <c r="CB114" s="972"/>
      <c r="CC114" s="972"/>
      <c r="CD114" s="972"/>
      <c r="CE114" s="972"/>
      <c r="CF114" s="966">
        <v>54.1</v>
      </c>
      <c r="CG114" s="967"/>
      <c r="CH114" s="967"/>
      <c r="CI114" s="967"/>
      <c r="CJ114" s="967"/>
      <c r="CK114" s="997"/>
      <c r="CL114" s="998"/>
      <c r="CM114" s="968" t="s">
        <v>451</v>
      </c>
      <c r="CN114" s="969"/>
      <c r="CO114" s="969"/>
      <c r="CP114" s="969"/>
      <c r="CQ114" s="969"/>
      <c r="CR114" s="969"/>
      <c r="CS114" s="969"/>
      <c r="CT114" s="969"/>
      <c r="CU114" s="969"/>
      <c r="CV114" s="969"/>
      <c r="CW114" s="969"/>
      <c r="CX114" s="969"/>
      <c r="CY114" s="969"/>
      <c r="CZ114" s="969"/>
      <c r="DA114" s="969"/>
      <c r="DB114" s="969"/>
      <c r="DC114" s="969"/>
      <c r="DD114" s="969"/>
      <c r="DE114" s="969"/>
      <c r="DF114" s="970"/>
      <c r="DG114" s="1010" t="s">
        <v>436</v>
      </c>
      <c r="DH114" s="1011"/>
      <c r="DI114" s="1011"/>
      <c r="DJ114" s="1011"/>
      <c r="DK114" s="1012"/>
      <c r="DL114" s="1013" t="s">
        <v>437</v>
      </c>
      <c r="DM114" s="1011"/>
      <c r="DN114" s="1011"/>
      <c r="DO114" s="1011"/>
      <c r="DP114" s="1012"/>
      <c r="DQ114" s="1013" t="s">
        <v>436</v>
      </c>
      <c r="DR114" s="1011"/>
      <c r="DS114" s="1011"/>
      <c r="DT114" s="1011"/>
      <c r="DU114" s="1012"/>
      <c r="DV114" s="1014" t="s">
        <v>437</v>
      </c>
      <c r="DW114" s="1015"/>
      <c r="DX114" s="1015"/>
      <c r="DY114" s="1015"/>
      <c r="DZ114" s="1016"/>
    </row>
    <row r="115" spans="1:130" s="246" customFormat="1" ht="26.25" customHeight="1" x14ac:dyDescent="0.15">
      <c r="A115" s="1006"/>
      <c r="B115" s="1007"/>
      <c r="C115" s="1002" t="s">
        <v>452</v>
      </c>
      <c r="D115" s="1002"/>
      <c r="E115" s="1002"/>
      <c r="F115" s="1002"/>
      <c r="G115" s="1002"/>
      <c r="H115" s="1002"/>
      <c r="I115" s="1002"/>
      <c r="J115" s="1002"/>
      <c r="K115" s="1002"/>
      <c r="L115" s="1002"/>
      <c r="M115" s="1002"/>
      <c r="N115" s="1002"/>
      <c r="O115" s="1002"/>
      <c r="P115" s="1002"/>
      <c r="Q115" s="1002"/>
      <c r="R115" s="1002"/>
      <c r="S115" s="1002"/>
      <c r="T115" s="1002"/>
      <c r="U115" s="1002"/>
      <c r="V115" s="1002"/>
      <c r="W115" s="1002"/>
      <c r="X115" s="1002"/>
      <c r="Y115" s="1002"/>
      <c r="Z115" s="1003"/>
      <c r="AA115" s="985">
        <v>33061</v>
      </c>
      <c r="AB115" s="986"/>
      <c r="AC115" s="986"/>
      <c r="AD115" s="986"/>
      <c r="AE115" s="987"/>
      <c r="AF115" s="988">
        <v>33061</v>
      </c>
      <c r="AG115" s="986"/>
      <c r="AH115" s="986"/>
      <c r="AI115" s="986"/>
      <c r="AJ115" s="987"/>
      <c r="AK115" s="988" t="s">
        <v>435</v>
      </c>
      <c r="AL115" s="986"/>
      <c r="AM115" s="986"/>
      <c r="AN115" s="986"/>
      <c r="AO115" s="987"/>
      <c r="AP115" s="989" t="s">
        <v>436</v>
      </c>
      <c r="AQ115" s="990"/>
      <c r="AR115" s="990"/>
      <c r="AS115" s="990"/>
      <c r="AT115" s="991"/>
      <c r="AU115" s="952"/>
      <c r="AV115" s="953"/>
      <c r="AW115" s="953"/>
      <c r="AX115" s="953"/>
      <c r="AY115" s="953"/>
      <c r="AZ115" s="1001" t="s">
        <v>453</v>
      </c>
      <c r="BA115" s="1002"/>
      <c r="BB115" s="1002"/>
      <c r="BC115" s="1002"/>
      <c r="BD115" s="1002"/>
      <c r="BE115" s="1002"/>
      <c r="BF115" s="1002"/>
      <c r="BG115" s="1002"/>
      <c r="BH115" s="1002"/>
      <c r="BI115" s="1002"/>
      <c r="BJ115" s="1002"/>
      <c r="BK115" s="1002"/>
      <c r="BL115" s="1002"/>
      <c r="BM115" s="1002"/>
      <c r="BN115" s="1002"/>
      <c r="BO115" s="1002"/>
      <c r="BP115" s="1003"/>
      <c r="BQ115" s="971" t="s">
        <v>435</v>
      </c>
      <c r="BR115" s="972"/>
      <c r="BS115" s="972"/>
      <c r="BT115" s="972"/>
      <c r="BU115" s="972"/>
      <c r="BV115" s="972" t="s">
        <v>436</v>
      </c>
      <c r="BW115" s="972"/>
      <c r="BX115" s="972"/>
      <c r="BY115" s="972"/>
      <c r="BZ115" s="972"/>
      <c r="CA115" s="972" t="s">
        <v>436</v>
      </c>
      <c r="CB115" s="972"/>
      <c r="CC115" s="972"/>
      <c r="CD115" s="972"/>
      <c r="CE115" s="972"/>
      <c r="CF115" s="966" t="s">
        <v>436</v>
      </c>
      <c r="CG115" s="967"/>
      <c r="CH115" s="967"/>
      <c r="CI115" s="967"/>
      <c r="CJ115" s="967"/>
      <c r="CK115" s="997"/>
      <c r="CL115" s="998"/>
      <c r="CM115" s="1001" t="s">
        <v>454</v>
      </c>
      <c r="CN115" s="1022"/>
      <c r="CO115" s="1022"/>
      <c r="CP115" s="1022"/>
      <c r="CQ115" s="1022"/>
      <c r="CR115" s="1022"/>
      <c r="CS115" s="1022"/>
      <c r="CT115" s="1022"/>
      <c r="CU115" s="1022"/>
      <c r="CV115" s="1022"/>
      <c r="CW115" s="1022"/>
      <c r="CX115" s="1022"/>
      <c r="CY115" s="1022"/>
      <c r="CZ115" s="1022"/>
      <c r="DA115" s="1022"/>
      <c r="DB115" s="1022"/>
      <c r="DC115" s="1022"/>
      <c r="DD115" s="1022"/>
      <c r="DE115" s="1022"/>
      <c r="DF115" s="1003"/>
      <c r="DG115" s="1010" t="s">
        <v>437</v>
      </c>
      <c r="DH115" s="1011"/>
      <c r="DI115" s="1011"/>
      <c r="DJ115" s="1011"/>
      <c r="DK115" s="1012"/>
      <c r="DL115" s="1013" t="s">
        <v>436</v>
      </c>
      <c r="DM115" s="1011"/>
      <c r="DN115" s="1011"/>
      <c r="DO115" s="1011"/>
      <c r="DP115" s="1012"/>
      <c r="DQ115" s="1013" t="s">
        <v>436</v>
      </c>
      <c r="DR115" s="1011"/>
      <c r="DS115" s="1011"/>
      <c r="DT115" s="1011"/>
      <c r="DU115" s="1012"/>
      <c r="DV115" s="1014" t="s">
        <v>436</v>
      </c>
      <c r="DW115" s="1015"/>
      <c r="DX115" s="1015"/>
      <c r="DY115" s="1015"/>
      <c r="DZ115" s="1016"/>
    </row>
    <row r="116" spans="1:130" s="246" customFormat="1" ht="26.25" customHeight="1" x14ac:dyDescent="0.15">
      <c r="A116" s="1008"/>
      <c r="B116" s="1009"/>
      <c r="C116" s="1017" t="s">
        <v>455</v>
      </c>
      <c r="D116" s="1017"/>
      <c r="E116" s="1017"/>
      <c r="F116" s="1017"/>
      <c r="G116" s="1017"/>
      <c r="H116" s="1017"/>
      <c r="I116" s="1017"/>
      <c r="J116" s="1017"/>
      <c r="K116" s="1017"/>
      <c r="L116" s="1017"/>
      <c r="M116" s="1017"/>
      <c r="N116" s="1017"/>
      <c r="O116" s="1017"/>
      <c r="P116" s="1017"/>
      <c r="Q116" s="1017"/>
      <c r="R116" s="1017"/>
      <c r="S116" s="1017"/>
      <c r="T116" s="1017"/>
      <c r="U116" s="1017"/>
      <c r="V116" s="1017"/>
      <c r="W116" s="1017"/>
      <c r="X116" s="1017"/>
      <c r="Y116" s="1017"/>
      <c r="Z116" s="1018"/>
      <c r="AA116" s="1010">
        <v>141</v>
      </c>
      <c r="AB116" s="1011"/>
      <c r="AC116" s="1011"/>
      <c r="AD116" s="1011"/>
      <c r="AE116" s="1012"/>
      <c r="AF116" s="1013">
        <v>13</v>
      </c>
      <c r="AG116" s="1011"/>
      <c r="AH116" s="1011"/>
      <c r="AI116" s="1011"/>
      <c r="AJ116" s="1012"/>
      <c r="AK116" s="1013">
        <v>24</v>
      </c>
      <c r="AL116" s="1011"/>
      <c r="AM116" s="1011"/>
      <c r="AN116" s="1011"/>
      <c r="AO116" s="1012"/>
      <c r="AP116" s="1014">
        <v>0</v>
      </c>
      <c r="AQ116" s="1015"/>
      <c r="AR116" s="1015"/>
      <c r="AS116" s="1015"/>
      <c r="AT116" s="1016"/>
      <c r="AU116" s="952"/>
      <c r="AV116" s="953"/>
      <c r="AW116" s="953"/>
      <c r="AX116" s="953"/>
      <c r="AY116" s="953"/>
      <c r="AZ116" s="1019" t="s">
        <v>456</v>
      </c>
      <c r="BA116" s="1020"/>
      <c r="BB116" s="1020"/>
      <c r="BC116" s="1020"/>
      <c r="BD116" s="1020"/>
      <c r="BE116" s="1020"/>
      <c r="BF116" s="1020"/>
      <c r="BG116" s="1020"/>
      <c r="BH116" s="1020"/>
      <c r="BI116" s="1020"/>
      <c r="BJ116" s="1020"/>
      <c r="BK116" s="1020"/>
      <c r="BL116" s="1020"/>
      <c r="BM116" s="1020"/>
      <c r="BN116" s="1020"/>
      <c r="BO116" s="1020"/>
      <c r="BP116" s="1021"/>
      <c r="BQ116" s="971" t="s">
        <v>436</v>
      </c>
      <c r="BR116" s="972"/>
      <c r="BS116" s="972"/>
      <c r="BT116" s="972"/>
      <c r="BU116" s="972"/>
      <c r="BV116" s="972" t="s">
        <v>437</v>
      </c>
      <c r="BW116" s="972"/>
      <c r="BX116" s="972"/>
      <c r="BY116" s="972"/>
      <c r="BZ116" s="972"/>
      <c r="CA116" s="972" t="s">
        <v>436</v>
      </c>
      <c r="CB116" s="972"/>
      <c r="CC116" s="972"/>
      <c r="CD116" s="972"/>
      <c r="CE116" s="972"/>
      <c r="CF116" s="966" t="s">
        <v>436</v>
      </c>
      <c r="CG116" s="967"/>
      <c r="CH116" s="967"/>
      <c r="CI116" s="967"/>
      <c r="CJ116" s="967"/>
      <c r="CK116" s="997"/>
      <c r="CL116" s="998"/>
      <c r="CM116" s="968" t="s">
        <v>457</v>
      </c>
      <c r="CN116" s="969"/>
      <c r="CO116" s="969"/>
      <c r="CP116" s="969"/>
      <c r="CQ116" s="969"/>
      <c r="CR116" s="969"/>
      <c r="CS116" s="969"/>
      <c r="CT116" s="969"/>
      <c r="CU116" s="969"/>
      <c r="CV116" s="969"/>
      <c r="CW116" s="969"/>
      <c r="CX116" s="969"/>
      <c r="CY116" s="969"/>
      <c r="CZ116" s="969"/>
      <c r="DA116" s="969"/>
      <c r="DB116" s="969"/>
      <c r="DC116" s="969"/>
      <c r="DD116" s="969"/>
      <c r="DE116" s="969"/>
      <c r="DF116" s="970"/>
      <c r="DG116" s="1010" t="s">
        <v>436</v>
      </c>
      <c r="DH116" s="1011"/>
      <c r="DI116" s="1011"/>
      <c r="DJ116" s="1011"/>
      <c r="DK116" s="1012"/>
      <c r="DL116" s="1013" t="s">
        <v>436</v>
      </c>
      <c r="DM116" s="1011"/>
      <c r="DN116" s="1011"/>
      <c r="DO116" s="1011"/>
      <c r="DP116" s="1012"/>
      <c r="DQ116" s="1013" t="s">
        <v>435</v>
      </c>
      <c r="DR116" s="1011"/>
      <c r="DS116" s="1011"/>
      <c r="DT116" s="1011"/>
      <c r="DU116" s="1012"/>
      <c r="DV116" s="1014" t="s">
        <v>436</v>
      </c>
      <c r="DW116" s="1015"/>
      <c r="DX116" s="1015"/>
      <c r="DY116" s="1015"/>
      <c r="DZ116" s="1016"/>
    </row>
    <row r="117" spans="1:130" s="246" customFormat="1" ht="26.25" customHeight="1" x14ac:dyDescent="0.15">
      <c r="A117" s="956" t="s">
        <v>185</v>
      </c>
      <c r="B117" s="937"/>
      <c r="C117" s="937"/>
      <c r="D117" s="937"/>
      <c r="E117" s="937"/>
      <c r="F117" s="937"/>
      <c r="G117" s="937"/>
      <c r="H117" s="937"/>
      <c r="I117" s="937"/>
      <c r="J117" s="937"/>
      <c r="K117" s="937"/>
      <c r="L117" s="937"/>
      <c r="M117" s="937"/>
      <c r="N117" s="937"/>
      <c r="O117" s="937"/>
      <c r="P117" s="937"/>
      <c r="Q117" s="937"/>
      <c r="R117" s="937"/>
      <c r="S117" s="937"/>
      <c r="T117" s="937"/>
      <c r="U117" s="937"/>
      <c r="V117" s="937"/>
      <c r="W117" s="937"/>
      <c r="X117" s="937"/>
      <c r="Y117" s="1027" t="s">
        <v>458</v>
      </c>
      <c r="Z117" s="938"/>
      <c r="AA117" s="1028">
        <v>681275</v>
      </c>
      <c r="AB117" s="1029"/>
      <c r="AC117" s="1029"/>
      <c r="AD117" s="1029"/>
      <c r="AE117" s="1030"/>
      <c r="AF117" s="1031">
        <v>691568</v>
      </c>
      <c r="AG117" s="1029"/>
      <c r="AH117" s="1029"/>
      <c r="AI117" s="1029"/>
      <c r="AJ117" s="1030"/>
      <c r="AK117" s="1031">
        <v>574156</v>
      </c>
      <c r="AL117" s="1029"/>
      <c r="AM117" s="1029"/>
      <c r="AN117" s="1029"/>
      <c r="AO117" s="1030"/>
      <c r="AP117" s="1032"/>
      <c r="AQ117" s="1033"/>
      <c r="AR117" s="1033"/>
      <c r="AS117" s="1033"/>
      <c r="AT117" s="1034"/>
      <c r="AU117" s="952"/>
      <c r="AV117" s="953"/>
      <c r="AW117" s="953"/>
      <c r="AX117" s="953"/>
      <c r="AY117" s="953"/>
      <c r="AZ117" s="1019" t="s">
        <v>459</v>
      </c>
      <c r="BA117" s="1020"/>
      <c r="BB117" s="1020"/>
      <c r="BC117" s="1020"/>
      <c r="BD117" s="1020"/>
      <c r="BE117" s="1020"/>
      <c r="BF117" s="1020"/>
      <c r="BG117" s="1020"/>
      <c r="BH117" s="1020"/>
      <c r="BI117" s="1020"/>
      <c r="BJ117" s="1020"/>
      <c r="BK117" s="1020"/>
      <c r="BL117" s="1020"/>
      <c r="BM117" s="1020"/>
      <c r="BN117" s="1020"/>
      <c r="BO117" s="1020"/>
      <c r="BP117" s="1021"/>
      <c r="BQ117" s="971" t="s">
        <v>128</v>
      </c>
      <c r="BR117" s="972"/>
      <c r="BS117" s="972"/>
      <c r="BT117" s="972"/>
      <c r="BU117" s="972"/>
      <c r="BV117" s="972" t="s">
        <v>460</v>
      </c>
      <c r="BW117" s="972"/>
      <c r="BX117" s="972"/>
      <c r="BY117" s="972"/>
      <c r="BZ117" s="972"/>
      <c r="CA117" s="972" t="s">
        <v>461</v>
      </c>
      <c r="CB117" s="972"/>
      <c r="CC117" s="972"/>
      <c r="CD117" s="972"/>
      <c r="CE117" s="972"/>
      <c r="CF117" s="966" t="s">
        <v>461</v>
      </c>
      <c r="CG117" s="967"/>
      <c r="CH117" s="967"/>
      <c r="CI117" s="967"/>
      <c r="CJ117" s="967"/>
      <c r="CK117" s="997"/>
      <c r="CL117" s="998"/>
      <c r="CM117" s="968" t="s">
        <v>462</v>
      </c>
      <c r="CN117" s="969"/>
      <c r="CO117" s="969"/>
      <c r="CP117" s="969"/>
      <c r="CQ117" s="969"/>
      <c r="CR117" s="969"/>
      <c r="CS117" s="969"/>
      <c r="CT117" s="969"/>
      <c r="CU117" s="969"/>
      <c r="CV117" s="969"/>
      <c r="CW117" s="969"/>
      <c r="CX117" s="969"/>
      <c r="CY117" s="969"/>
      <c r="CZ117" s="969"/>
      <c r="DA117" s="969"/>
      <c r="DB117" s="969"/>
      <c r="DC117" s="969"/>
      <c r="DD117" s="969"/>
      <c r="DE117" s="969"/>
      <c r="DF117" s="970"/>
      <c r="DG117" s="1010" t="s">
        <v>128</v>
      </c>
      <c r="DH117" s="1011"/>
      <c r="DI117" s="1011"/>
      <c r="DJ117" s="1011"/>
      <c r="DK117" s="1012"/>
      <c r="DL117" s="1013" t="s">
        <v>461</v>
      </c>
      <c r="DM117" s="1011"/>
      <c r="DN117" s="1011"/>
      <c r="DO117" s="1011"/>
      <c r="DP117" s="1012"/>
      <c r="DQ117" s="1013" t="s">
        <v>128</v>
      </c>
      <c r="DR117" s="1011"/>
      <c r="DS117" s="1011"/>
      <c r="DT117" s="1011"/>
      <c r="DU117" s="1012"/>
      <c r="DV117" s="1014" t="s">
        <v>128</v>
      </c>
      <c r="DW117" s="1015"/>
      <c r="DX117" s="1015"/>
      <c r="DY117" s="1015"/>
      <c r="DZ117" s="1016"/>
    </row>
    <row r="118" spans="1:130" s="246" customFormat="1" ht="26.25" customHeight="1" x14ac:dyDescent="0.15">
      <c r="A118" s="956" t="s">
        <v>430</v>
      </c>
      <c r="B118" s="937"/>
      <c r="C118" s="937"/>
      <c r="D118" s="937"/>
      <c r="E118" s="937"/>
      <c r="F118" s="937"/>
      <c r="G118" s="937"/>
      <c r="H118" s="937"/>
      <c r="I118" s="937"/>
      <c r="J118" s="937"/>
      <c r="K118" s="937"/>
      <c r="L118" s="937"/>
      <c r="M118" s="937"/>
      <c r="N118" s="937"/>
      <c r="O118" s="937"/>
      <c r="P118" s="937"/>
      <c r="Q118" s="937"/>
      <c r="R118" s="937"/>
      <c r="S118" s="937"/>
      <c r="T118" s="937"/>
      <c r="U118" s="937"/>
      <c r="V118" s="937"/>
      <c r="W118" s="937"/>
      <c r="X118" s="937"/>
      <c r="Y118" s="937"/>
      <c r="Z118" s="938"/>
      <c r="AA118" s="936" t="s">
        <v>428</v>
      </c>
      <c r="AB118" s="937"/>
      <c r="AC118" s="937"/>
      <c r="AD118" s="937"/>
      <c r="AE118" s="938"/>
      <c r="AF118" s="936" t="s">
        <v>305</v>
      </c>
      <c r="AG118" s="937"/>
      <c r="AH118" s="937"/>
      <c r="AI118" s="937"/>
      <c r="AJ118" s="938"/>
      <c r="AK118" s="936" t="s">
        <v>304</v>
      </c>
      <c r="AL118" s="937"/>
      <c r="AM118" s="937"/>
      <c r="AN118" s="937"/>
      <c r="AO118" s="938"/>
      <c r="AP118" s="1023" t="s">
        <v>429</v>
      </c>
      <c r="AQ118" s="1024"/>
      <c r="AR118" s="1024"/>
      <c r="AS118" s="1024"/>
      <c r="AT118" s="1025"/>
      <c r="AU118" s="952"/>
      <c r="AV118" s="953"/>
      <c r="AW118" s="953"/>
      <c r="AX118" s="953"/>
      <c r="AY118" s="953"/>
      <c r="AZ118" s="1026" t="s">
        <v>463</v>
      </c>
      <c r="BA118" s="1017"/>
      <c r="BB118" s="1017"/>
      <c r="BC118" s="1017"/>
      <c r="BD118" s="1017"/>
      <c r="BE118" s="1017"/>
      <c r="BF118" s="1017"/>
      <c r="BG118" s="1017"/>
      <c r="BH118" s="1017"/>
      <c r="BI118" s="1017"/>
      <c r="BJ118" s="1017"/>
      <c r="BK118" s="1017"/>
      <c r="BL118" s="1017"/>
      <c r="BM118" s="1017"/>
      <c r="BN118" s="1017"/>
      <c r="BO118" s="1017"/>
      <c r="BP118" s="1018"/>
      <c r="BQ118" s="1049" t="s">
        <v>128</v>
      </c>
      <c r="BR118" s="1050"/>
      <c r="BS118" s="1050"/>
      <c r="BT118" s="1050"/>
      <c r="BU118" s="1050"/>
      <c r="BV118" s="1050" t="s">
        <v>461</v>
      </c>
      <c r="BW118" s="1050"/>
      <c r="BX118" s="1050"/>
      <c r="BY118" s="1050"/>
      <c r="BZ118" s="1050"/>
      <c r="CA118" s="1050" t="s">
        <v>461</v>
      </c>
      <c r="CB118" s="1050"/>
      <c r="CC118" s="1050"/>
      <c r="CD118" s="1050"/>
      <c r="CE118" s="1050"/>
      <c r="CF118" s="966" t="s">
        <v>128</v>
      </c>
      <c r="CG118" s="967"/>
      <c r="CH118" s="967"/>
      <c r="CI118" s="967"/>
      <c r="CJ118" s="967"/>
      <c r="CK118" s="997"/>
      <c r="CL118" s="998"/>
      <c r="CM118" s="968" t="s">
        <v>464</v>
      </c>
      <c r="CN118" s="969"/>
      <c r="CO118" s="969"/>
      <c r="CP118" s="969"/>
      <c r="CQ118" s="969"/>
      <c r="CR118" s="969"/>
      <c r="CS118" s="969"/>
      <c r="CT118" s="969"/>
      <c r="CU118" s="969"/>
      <c r="CV118" s="969"/>
      <c r="CW118" s="969"/>
      <c r="CX118" s="969"/>
      <c r="CY118" s="969"/>
      <c r="CZ118" s="969"/>
      <c r="DA118" s="969"/>
      <c r="DB118" s="969"/>
      <c r="DC118" s="969"/>
      <c r="DD118" s="969"/>
      <c r="DE118" s="969"/>
      <c r="DF118" s="970"/>
      <c r="DG118" s="1010" t="s">
        <v>128</v>
      </c>
      <c r="DH118" s="1011"/>
      <c r="DI118" s="1011"/>
      <c r="DJ118" s="1011"/>
      <c r="DK118" s="1012"/>
      <c r="DL118" s="1013" t="s">
        <v>128</v>
      </c>
      <c r="DM118" s="1011"/>
      <c r="DN118" s="1011"/>
      <c r="DO118" s="1011"/>
      <c r="DP118" s="1012"/>
      <c r="DQ118" s="1013" t="s">
        <v>128</v>
      </c>
      <c r="DR118" s="1011"/>
      <c r="DS118" s="1011"/>
      <c r="DT118" s="1011"/>
      <c r="DU118" s="1012"/>
      <c r="DV118" s="1014" t="s">
        <v>128</v>
      </c>
      <c r="DW118" s="1015"/>
      <c r="DX118" s="1015"/>
      <c r="DY118" s="1015"/>
      <c r="DZ118" s="1016"/>
    </row>
    <row r="119" spans="1:130" s="246" customFormat="1" ht="26.25" customHeight="1" x14ac:dyDescent="0.15">
      <c r="A119" s="1110" t="s">
        <v>433</v>
      </c>
      <c r="B119" s="996"/>
      <c r="C119" s="975" t="s">
        <v>434</v>
      </c>
      <c r="D119" s="976"/>
      <c r="E119" s="976"/>
      <c r="F119" s="976"/>
      <c r="G119" s="976"/>
      <c r="H119" s="976"/>
      <c r="I119" s="976"/>
      <c r="J119" s="976"/>
      <c r="K119" s="976"/>
      <c r="L119" s="976"/>
      <c r="M119" s="976"/>
      <c r="N119" s="976"/>
      <c r="O119" s="976"/>
      <c r="P119" s="976"/>
      <c r="Q119" s="976"/>
      <c r="R119" s="976"/>
      <c r="S119" s="976"/>
      <c r="T119" s="976"/>
      <c r="U119" s="976"/>
      <c r="V119" s="976"/>
      <c r="W119" s="976"/>
      <c r="X119" s="976"/>
      <c r="Y119" s="976"/>
      <c r="Z119" s="977"/>
      <c r="AA119" s="943" t="s">
        <v>128</v>
      </c>
      <c r="AB119" s="944"/>
      <c r="AC119" s="944"/>
      <c r="AD119" s="944"/>
      <c r="AE119" s="945"/>
      <c r="AF119" s="946" t="s">
        <v>128</v>
      </c>
      <c r="AG119" s="944"/>
      <c r="AH119" s="944"/>
      <c r="AI119" s="944"/>
      <c r="AJ119" s="945"/>
      <c r="AK119" s="946" t="s">
        <v>128</v>
      </c>
      <c r="AL119" s="944"/>
      <c r="AM119" s="944"/>
      <c r="AN119" s="944"/>
      <c r="AO119" s="945"/>
      <c r="AP119" s="947" t="s">
        <v>128</v>
      </c>
      <c r="AQ119" s="948"/>
      <c r="AR119" s="948"/>
      <c r="AS119" s="948"/>
      <c r="AT119" s="949"/>
      <c r="AU119" s="954"/>
      <c r="AV119" s="955"/>
      <c r="AW119" s="955"/>
      <c r="AX119" s="955"/>
      <c r="AY119" s="955"/>
      <c r="AZ119" s="277" t="s">
        <v>185</v>
      </c>
      <c r="BA119" s="277"/>
      <c r="BB119" s="277"/>
      <c r="BC119" s="277"/>
      <c r="BD119" s="277"/>
      <c r="BE119" s="277"/>
      <c r="BF119" s="277"/>
      <c r="BG119" s="277"/>
      <c r="BH119" s="277"/>
      <c r="BI119" s="277"/>
      <c r="BJ119" s="277"/>
      <c r="BK119" s="277"/>
      <c r="BL119" s="277"/>
      <c r="BM119" s="277"/>
      <c r="BN119" s="277"/>
      <c r="BO119" s="1027" t="s">
        <v>465</v>
      </c>
      <c r="BP119" s="1058"/>
      <c r="BQ119" s="1049">
        <v>4955811</v>
      </c>
      <c r="BR119" s="1050"/>
      <c r="BS119" s="1050"/>
      <c r="BT119" s="1050"/>
      <c r="BU119" s="1050"/>
      <c r="BV119" s="1050">
        <v>4773147</v>
      </c>
      <c r="BW119" s="1050"/>
      <c r="BX119" s="1050"/>
      <c r="BY119" s="1050"/>
      <c r="BZ119" s="1050"/>
      <c r="CA119" s="1050">
        <v>4653010</v>
      </c>
      <c r="CB119" s="1050"/>
      <c r="CC119" s="1050"/>
      <c r="CD119" s="1050"/>
      <c r="CE119" s="1050"/>
      <c r="CF119" s="1051"/>
      <c r="CG119" s="1052"/>
      <c r="CH119" s="1052"/>
      <c r="CI119" s="1052"/>
      <c r="CJ119" s="1053"/>
      <c r="CK119" s="999"/>
      <c r="CL119" s="1000"/>
      <c r="CM119" s="1054" t="s">
        <v>466</v>
      </c>
      <c r="CN119" s="1055"/>
      <c r="CO119" s="1055"/>
      <c r="CP119" s="1055"/>
      <c r="CQ119" s="1055"/>
      <c r="CR119" s="1055"/>
      <c r="CS119" s="1055"/>
      <c r="CT119" s="1055"/>
      <c r="CU119" s="1055"/>
      <c r="CV119" s="1055"/>
      <c r="CW119" s="1055"/>
      <c r="CX119" s="1055"/>
      <c r="CY119" s="1055"/>
      <c r="CZ119" s="1055"/>
      <c r="DA119" s="1055"/>
      <c r="DB119" s="1055"/>
      <c r="DC119" s="1055"/>
      <c r="DD119" s="1055"/>
      <c r="DE119" s="1055"/>
      <c r="DF119" s="1056"/>
      <c r="DG119" s="1057" t="s">
        <v>461</v>
      </c>
      <c r="DH119" s="1036"/>
      <c r="DI119" s="1036"/>
      <c r="DJ119" s="1036"/>
      <c r="DK119" s="1037"/>
      <c r="DL119" s="1035" t="s">
        <v>467</v>
      </c>
      <c r="DM119" s="1036"/>
      <c r="DN119" s="1036"/>
      <c r="DO119" s="1036"/>
      <c r="DP119" s="1037"/>
      <c r="DQ119" s="1035" t="s">
        <v>128</v>
      </c>
      <c r="DR119" s="1036"/>
      <c r="DS119" s="1036"/>
      <c r="DT119" s="1036"/>
      <c r="DU119" s="1037"/>
      <c r="DV119" s="1038" t="s">
        <v>467</v>
      </c>
      <c r="DW119" s="1039"/>
      <c r="DX119" s="1039"/>
      <c r="DY119" s="1039"/>
      <c r="DZ119" s="1040"/>
    </row>
    <row r="120" spans="1:130" s="246" customFormat="1" ht="26.25" customHeight="1" x14ac:dyDescent="0.15">
      <c r="A120" s="1111"/>
      <c r="B120" s="998"/>
      <c r="C120" s="968" t="s">
        <v>441</v>
      </c>
      <c r="D120" s="969"/>
      <c r="E120" s="969"/>
      <c r="F120" s="969"/>
      <c r="G120" s="969"/>
      <c r="H120" s="969"/>
      <c r="I120" s="969"/>
      <c r="J120" s="969"/>
      <c r="K120" s="969"/>
      <c r="L120" s="969"/>
      <c r="M120" s="969"/>
      <c r="N120" s="969"/>
      <c r="O120" s="969"/>
      <c r="P120" s="969"/>
      <c r="Q120" s="969"/>
      <c r="R120" s="969"/>
      <c r="S120" s="969"/>
      <c r="T120" s="969"/>
      <c r="U120" s="969"/>
      <c r="V120" s="969"/>
      <c r="W120" s="969"/>
      <c r="X120" s="969"/>
      <c r="Y120" s="969"/>
      <c r="Z120" s="970"/>
      <c r="AA120" s="1010" t="s">
        <v>128</v>
      </c>
      <c r="AB120" s="1011"/>
      <c r="AC120" s="1011"/>
      <c r="AD120" s="1011"/>
      <c r="AE120" s="1012"/>
      <c r="AF120" s="1013" t="s">
        <v>128</v>
      </c>
      <c r="AG120" s="1011"/>
      <c r="AH120" s="1011"/>
      <c r="AI120" s="1011"/>
      <c r="AJ120" s="1012"/>
      <c r="AK120" s="1013" t="s">
        <v>128</v>
      </c>
      <c r="AL120" s="1011"/>
      <c r="AM120" s="1011"/>
      <c r="AN120" s="1011"/>
      <c r="AO120" s="1012"/>
      <c r="AP120" s="1014" t="s">
        <v>461</v>
      </c>
      <c r="AQ120" s="1015"/>
      <c r="AR120" s="1015"/>
      <c r="AS120" s="1015"/>
      <c r="AT120" s="1016"/>
      <c r="AU120" s="1041" t="s">
        <v>468</v>
      </c>
      <c r="AV120" s="1042"/>
      <c r="AW120" s="1042"/>
      <c r="AX120" s="1042"/>
      <c r="AY120" s="1043"/>
      <c r="AZ120" s="992" t="s">
        <v>469</v>
      </c>
      <c r="BA120" s="941"/>
      <c r="BB120" s="941"/>
      <c r="BC120" s="941"/>
      <c r="BD120" s="941"/>
      <c r="BE120" s="941"/>
      <c r="BF120" s="941"/>
      <c r="BG120" s="941"/>
      <c r="BH120" s="941"/>
      <c r="BI120" s="941"/>
      <c r="BJ120" s="941"/>
      <c r="BK120" s="941"/>
      <c r="BL120" s="941"/>
      <c r="BM120" s="941"/>
      <c r="BN120" s="941"/>
      <c r="BO120" s="941"/>
      <c r="BP120" s="942"/>
      <c r="BQ120" s="978">
        <v>1290113</v>
      </c>
      <c r="BR120" s="979"/>
      <c r="BS120" s="979"/>
      <c r="BT120" s="979"/>
      <c r="BU120" s="979"/>
      <c r="BV120" s="979">
        <v>1243379</v>
      </c>
      <c r="BW120" s="979"/>
      <c r="BX120" s="979"/>
      <c r="BY120" s="979"/>
      <c r="BZ120" s="979"/>
      <c r="CA120" s="979">
        <v>1241152</v>
      </c>
      <c r="CB120" s="979"/>
      <c r="CC120" s="979"/>
      <c r="CD120" s="979"/>
      <c r="CE120" s="979"/>
      <c r="CF120" s="993">
        <v>77.3</v>
      </c>
      <c r="CG120" s="994"/>
      <c r="CH120" s="994"/>
      <c r="CI120" s="994"/>
      <c r="CJ120" s="994"/>
      <c r="CK120" s="1059" t="s">
        <v>470</v>
      </c>
      <c r="CL120" s="1060"/>
      <c r="CM120" s="1060"/>
      <c r="CN120" s="1060"/>
      <c r="CO120" s="1061"/>
      <c r="CP120" s="1067" t="s">
        <v>471</v>
      </c>
      <c r="CQ120" s="1068"/>
      <c r="CR120" s="1068"/>
      <c r="CS120" s="1068"/>
      <c r="CT120" s="1068"/>
      <c r="CU120" s="1068"/>
      <c r="CV120" s="1068"/>
      <c r="CW120" s="1068"/>
      <c r="CX120" s="1068"/>
      <c r="CY120" s="1068"/>
      <c r="CZ120" s="1068"/>
      <c r="DA120" s="1068"/>
      <c r="DB120" s="1068"/>
      <c r="DC120" s="1068"/>
      <c r="DD120" s="1068"/>
      <c r="DE120" s="1068"/>
      <c r="DF120" s="1069"/>
      <c r="DG120" s="978">
        <v>816680</v>
      </c>
      <c r="DH120" s="979"/>
      <c r="DI120" s="979"/>
      <c r="DJ120" s="979"/>
      <c r="DK120" s="979"/>
      <c r="DL120" s="979">
        <v>860308</v>
      </c>
      <c r="DM120" s="979"/>
      <c r="DN120" s="979"/>
      <c r="DO120" s="979"/>
      <c r="DP120" s="979"/>
      <c r="DQ120" s="979">
        <v>822755</v>
      </c>
      <c r="DR120" s="979"/>
      <c r="DS120" s="979"/>
      <c r="DT120" s="979"/>
      <c r="DU120" s="979"/>
      <c r="DV120" s="980">
        <v>51.3</v>
      </c>
      <c r="DW120" s="980"/>
      <c r="DX120" s="980"/>
      <c r="DY120" s="980"/>
      <c r="DZ120" s="981"/>
    </row>
    <row r="121" spans="1:130" s="246" customFormat="1" ht="26.25" customHeight="1" x14ac:dyDescent="0.15">
      <c r="A121" s="1111"/>
      <c r="B121" s="998"/>
      <c r="C121" s="1019" t="s">
        <v>472</v>
      </c>
      <c r="D121" s="1020"/>
      <c r="E121" s="1020"/>
      <c r="F121" s="1020"/>
      <c r="G121" s="1020"/>
      <c r="H121" s="1020"/>
      <c r="I121" s="1020"/>
      <c r="J121" s="1020"/>
      <c r="K121" s="1020"/>
      <c r="L121" s="1020"/>
      <c r="M121" s="1020"/>
      <c r="N121" s="1020"/>
      <c r="O121" s="1020"/>
      <c r="P121" s="1020"/>
      <c r="Q121" s="1020"/>
      <c r="R121" s="1020"/>
      <c r="S121" s="1020"/>
      <c r="T121" s="1020"/>
      <c r="U121" s="1020"/>
      <c r="V121" s="1020"/>
      <c r="W121" s="1020"/>
      <c r="X121" s="1020"/>
      <c r="Y121" s="1020"/>
      <c r="Z121" s="1021"/>
      <c r="AA121" s="1010">
        <v>33061</v>
      </c>
      <c r="AB121" s="1011"/>
      <c r="AC121" s="1011"/>
      <c r="AD121" s="1011"/>
      <c r="AE121" s="1012"/>
      <c r="AF121" s="1013">
        <v>33061</v>
      </c>
      <c r="AG121" s="1011"/>
      <c r="AH121" s="1011"/>
      <c r="AI121" s="1011"/>
      <c r="AJ121" s="1012"/>
      <c r="AK121" s="1013" t="s">
        <v>467</v>
      </c>
      <c r="AL121" s="1011"/>
      <c r="AM121" s="1011"/>
      <c r="AN121" s="1011"/>
      <c r="AO121" s="1012"/>
      <c r="AP121" s="1014" t="s">
        <v>467</v>
      </c>
      <c r="AQ121" s="1015"/>
      <c r="AR121" s="1015"/>
      <c r="AS121" s="1015"/>
      <c r="AT121" s="1016"/>
      <c r="AU121" s="1044"/>
      <c r="AV121" s="1045"/>
      <c r="AW121" s="1045"/>
      <c r="AX121" s="1045"/>
      <c r="AY121" s="1046"/>
      <c r="AZ121" s="1001" t="s">
        <v>473</v>
      </c>
      <c r="BA121" s="1002"/>
      <c r="BB121" s="1002"/>
      <c r="BC121" s="1002"/>
      <c r="BD121" s="1002"/>
      <c r="BE121" s="1002"/>
      <c r="BF121" s="1002"/>
      <c r="BG121" s="1002"/>
      <c r="BH121" s="1002"/>
      <c r="BI121" s="1002"/>
      <c r="BJ121" s="1002"/>
      <c r="BK121" s="1002"/>
      <c r="BL121" s="1002"/>
      <c r="BM121" s="1002"/>
      <c r="BN121" s="1002"/>
      <c r="BO121" s="1002"/>
      <c r="BP121" s="1003"/>
      <c r="BQ121" s="971">
        <v>456165</v>
      </c>
      <c r="BR121" s="972"/>
      <c r="BS121" s="972"/>
      <c r="BT121" s="972"/>
      <c r="BU121" s="972"/>
      <c r="BV121" s="972">
        <v>485934</v>
      </c>
      <c r="BW121" s="972"/>
      <c r="BX121" s="972"/>
      <c r="BY121" s="972"/>
      <c r="BZ121" s="972"/>
      <c r="CA121" s="972">
        <v>492680</v>
      </c>
      <c r="CB121" s="972"/>
      <c r="CC121" s="972"/>
      <c r="CD121" s="972"/>
      <c r="CE121" s="972"/>
      <c r="CF121" s="966">
        <v>30.7</v>
      </c>
      <c r="CG121" s="967"/>
      <c r="CH121" s="967"/>
      <c r="CI121" s="967"/>
      <c r="CJ121" s="967"/>
      <c r="CK121" s="1062"/>
      <c r="CL121" s="1063"/>
      <c r="CM121" s="1063"/>
      <c r="CN121" s="1063"/>
      <c r="CO121" s="1064"/>
      <c r="CP121" s="1072" t="s">
        <v>474</v>
      </c>
      <c r="CQ121" s="1073"/>
      <c r="CR121" s="1073"/>
      <c r="CS121" s="1073"/>
      <c r="CT121" s="1073"/>
      <c r="CU121" s="1073"/>
      <c r="CV121" s="1073"/>
      <c r="CW121" s="1073"/>
      <c r="CX121" s="1073"/>
      <c r="CY121" s="1073"/>
      <c r="CZ121" s="1073"/>
      <c r="DA121" s="1073"/>
      <c r="DB121" s="1073"/>
      <c r="DC121" s="1073"/>
      <c r="DD121" s="1073"/>
      <c r="DE121" s="1073"/>
      <c r="DF121" s="1074"/>
      <c r="DG121" s="971">
        <v>37798</v>
      </c>
      <c r="DH121" s="972"/>
      <c r="DI121" s="972"/>
      <c r="DJ121" s="972"/>
      <c r="DK121" s="972"/>
      <c r="DL121" s="972">
        <v>75618</v>
      </c>
      <c r="DM121" s="972"/>
      <c r="DN121" s="972"/>
      <c r="DO121" s="972"/>
      <c r="DP121" s="972"/>
      <c r="DQ121" s="972">
        <v>67835</v>
      </c>
      <c r="DR121" s="972"/>
      <c r="DS121" s="972"/>
      <c r="DT121" s="972"/>
      <c r="DU121" s="972"/>
      <c r="DV121" s="973">
        <v>4.2</v>
      </c>
      <c r="DW121" s="973"/>
      <c r="DX121" s="973"/>
      <c r="DY121" s="973"/>
      <c r="DZ121" s="974"/>
    </row>
    <row r="122" spans="1:130" s="246" customFormat="1" ht="26.25" customHeight="1" x14ac:dyDescent="0.15">
      <c r="A122" s="1111"/>
      <c r="B122" s="998"/>
      <c r="C122" s="968" t="s">
        <v>451</v>
      </c>
      <c r="D122" s="969"/>
      <c r="E122" s="969"/>
      <c r="F122" s="969"/>
      <c r="G122" s="969"/>
      <c r="H122" s="969"/>
      <c r="I122" s="969"/>
      <c r="J122" s="969"/>
      <c r="K122" s="969"/>
      <c r="L122" s="969"/>
      <c r="M122" s="969"/>
      <c r="N122" s="969"/>
      <c r="O122" s="969"/>
      <c r="P122" s="969"/>
      <c r="Q122" s="969"/>
      <c r="R122" s="969"/>
      <c r="S122" s="969"/>
      <c r="T122" s="969"/>
      <c r="U122" s="969"/>
      <c r="V122" s="969"/>
      <c r="W122" s="969"/>
      <c r="X122" s="969"/>
      <c r="Y122" s="969"/>
      <c r="Z122" s="970"/>
      <c r="AA122" s="1010" t="s">
        <v>461</v>
      </c>
      <c r="AB122" s="1011"/>
      <c r="AC122" s="1011"/>
      <c r="AD122" s="1011"/>
      <c r="AE122" s="1012"/>
      <c r="AF122" s="1013" t="s">
        <v>128</v>
      </c>
      <c r="AG122" s="1011"/>
      <c r="AH122" s="1011"/>
      <c r="AI122" s="1011"/>
      <c r="AJ122" s="1012"/>
      <c r="AK122" s="1013" t="s">
        <v>128</v>
      </c>
      <c r="AL122" s="1011"/>
      <c r="AM122" s="1011"/>
      <c r="AN122" s="1011"/>
      <c r="AO122" s="1012"/>
      <c r="AP122" s="1014" t="s">
        <v>128</v>
      </c>
      <c r="AQ122" s="1015"/>
      <c r="AR122" s="1015"/>
      <c r="AS122" s="1015"/>
      <c r="AT122" s="1016"/>
      <c r="AU122" s="1044"/>
      <c r="AV122" s="1045"/>
      <c r="AW122" s="1045"/>
      <c r="AX122" s="1045"/>
      <c r="AY122" s="1046"/>
      <c r="AZ122" s="1026" t="s">
        <v>475</v>
      </c>
      <c r="BA122" s="1017"/>
      <c r="BB122" s="1017"/>
      <c r="BC122" s="1017"/>
      <c r="BD122" s="1017"/>
      <c r="BE122" s="1017"/>
      <c r="BF122" s="1017"/>
      <c r="BG122" s="1017"/>
      <c r="BH122" s="1017"/>
      <c r="BI122" s="1017"/>
      <c r="BJ122" s="1017"/>
      <c r="BK122" s="1017"/>
      <c r="BL122" s="1017"/>
      <c r="BM122" s="1017"/>
      <c r="BN122" s="1017"/>
      <c r="BO122" s="1017"/>
      <c r="BP122" s="1018"/>
      <c r="BQ122" s="1049">
        <v>2989628</v>
      </c>
      <c r="BR122" s="1050"/>
      <c r="BS122" s="1050"/>
      <c r="BT122" s="1050"/>
      <c r="BU122" s="1050"/>
      <c r="BV122" s="1050">
        <v>2893967</v>
      </c>
      <c r="BW122" s="1050"/>
      <c r="BX122" s="1050"/>
      <c r="BY122" s="1050"/>
      <c r="BZ122" s="1050"/>
      <c r="CA122" s="1050">
        <v>2883957</v>
      </c>
      <c r="CB122" s="1050"/>
      <c r="CC122" s="1050"/>
      <c r="CD122" s="1050"/>
      <c r="CE122" s="1050"/>
      <c r="CF122" s="1070">
        <v>179.7</v>
      </c>
      <c r="CG122" s="1071"/>
      <c r="CH122" s="1071"/>
      <c r="CI122" s="1071"/>
      <c r="CJ122" s="1071"/>
      <c r="CK122" s="1062"/>
      <c r="CL122" s="1063"/>
      <c r="CM122" s="1063"/>
      <c r="CN122" s="1063"/>
      <c r="CO122" s="1064"/>
      <c r="CP122" s="1072" t="s">
        <v>476</v>
      </c>
      <c r="CQ122" s="1073"/>
      <c r="CR122" s="1073"/>
      <c r="CS122" s="1073"/>
      <c r="CT122" s="1073"/>
      <c r="CU122" s="1073"/>
      <c r="CV122" s="1073"/>
      <c r="CW122" s="1073"/>
      <c r="CX122" s="1073"/>
      <c r="CY122" s="1073"/>
      <c r="CZ122" s="1073"/>
      <c r="DA122" s="1073"/>
      <c r="DB122" s="1073"/>
      <c r="DC122" s="1073"/>
      <c r="DD122" s="1073"/>
      <c r="DE122" s="1073"/>
      <c r="DF122" s="1074"/>
      <c r="DG122" s="971">
        <v>63660</v>
      </c>
      <c r="DH122" s="972"/>
      <c r="DI122" s="972"/>
      <c r="DJ122" s="972"/>
      <c r="DK122" s="972"/>
      <c r="DL122" s="972">
        <v>54639</v>
      </c>
      <c r="DM122" s="972"/>
      <c r="DN122" s="972"/>
      <c r="DO122" s="972"/>
      <c r="DP122" s="972"/>
      <c r="DQ122" s="972">
        <v>48150</v>
      </c>
      <c r="DR122" s="972"/>
      <c r="DS122" s="972"/>
      <c r="DT122" s="972"/>
      <c r="DU122" s="972"/>
      <c r="DV122" s="973">
        <v>3</v>
      </c>
      <c r="DW122" s="973"/>
      <c r="DX122" s="973"/>
      <c r="DY122" s="973"/>
      <c r="DZ122" s="974"/>
    </row>
    <row r="123" spans="1:130" s="246" customFormat="1" ht="26.25" customHeight="1" x14ac:dyDescent="0.15">
      <c r="A123" s="1111"/>
      <c r="B123" s="998"/>
      <c r="C123" s="968" t="s">
        <v>457</v>
      </c>
      <c r="D123" s="969"/>
      <c r="E123" s="969"/>
      <c r="F123" s="969"/>
      <c r="G123" s="969"/>
      <c r="H123" s="969"/>
      <c r="I123" s="969"/>
      <c r="J123" s="969"/>
      <c r="K123" s="969"/>
      <c r="L123" s="969"/>
      <c r="M123" s="969"/>
      <c r="N123" s="969"/>
      <c r="O123" s="969"/>
      <c r="P123" s="969"/>
      <c r="Q123" s="969"/>
      <c r="R123" s="969"/>
      <c r="S123" s="969"/>
      <c r="T123" s="969"/>
      <c r="U123" s="969"/>
      <c r="V123" s="969"/>
      <c r="W123" s="969"/>
      <c r="X123" s="969"/>
      <c r="Y123" s="969"/>
      <c r="Z123" s="970"/>
      <c r="AA123" s="1010" t="s">
        <v>461</v>
      </c>
      <c r="AB123" s="1011"/>
      <c r="AC123" s="1011"/>
      <c r="AD123" s="1011"/>
      <c r="AE123" s="1012"/>
      <c r="AF123" s="1013" t="s">
        <v>128</v>
      </c>
      <c r="AG123" s="1011"/>
      <c r="AH123" s="1011"/>
      <c r="AI123" s="1011"/>
      <c r="AJ123" s="1012"/>
      <c r="AK123" s="1013" t="s">
        <v>461</v>
      </c>
      <c r="AL123" s="1011"/>
      <c r="AM123" s="1011"/>
      <c r="AN123" s="1011"/>
      <c r="AO123" s="1012"/>
      <c r="AP123" s="1014" t="s">
        <v>128</v>
      </c>
      <c r="AQ123" s="1015"/>
      <c r="AR123" s="1015"/>
      <c r="AS123" s="1015"/>
      <c r="AT123" s="1016"/>
      <c r="AU123" s="1047"/>
      <c r="AV123" s="1048"/>
      <c r="AW123" s="1048"/>
      <c r="AX123" s="1048"/>
      <c r="AY123" s="1048"/>
      <c r="AZ123" s="277" t="s">
        <v>185</v>
      </c>
      <c r="BA123" s="277"/>
      <c r="BB123" s="277"/>
      <c r="BC123" s="277"/>
      <c r="BD123" s="277"/>
      <c r="BE123" s="277"/>
      <c r="BF123" s="277"/>
      <c r="BG123" s="277"/>
      <c r="BH123" s="277"/>
      <c r="BI123" s="277"/>
      <c r="BJ123" s="277"/>
      <c r="BK123" s="277"/>
      <c r="BL123" s="277"/>
      <c r="BM123" s="277"/>
      <c r="BN123" s="277"/>
      <c r="BO123" s="1027" t="s">
        <v>477</v>
      </c>
      <c r="BP123" s="1058"/>
      <c r="BQ123" s="1117">
        <v>4735906</v>
      </c>
      <c r="BR123" s="1118"/>
      <c r="BS123" s="1118"/>
      <c r="BT123" s="1118"/>
      <c r="BU123" s="1118"/>
      <c r="BV123" s="1118">
        <v>4623280</v>
      </c>
      <c r="BW123" s="1118"/>
      <c r="BX123" s="1118"/>
      <c r="BY123" s="1118"/>
      <c r="BZ123" s="1118"/>
      <c r="CA123" s="1118">
        <v>4617789</v>
      </c>
      <c r="CB123" s="1118"/>
      <c r="CC123" s="1118"/>
      <c r="CD123" s="1118"/>
      <c r="CE123" s="1118"/>
      <c r="CF123" s="1051"/>
      <c r="CG123" s="1052"/>
      <c r="CH123" s="1052"/>
      <c r="CI123" s="1052"/>
      <c r="CJ123" s="1053"/>
      <c r="CK123" s="1062"/>
      <c r="CL123" s="1063"/>
      <c r="CM123" s="1063"/>
      <c r="CN123" s="1063"/>
      <c r="CO123" s="1064"/>
      <c r="CP123" s="1072" t="s">
        <v>478</v>
      </c>
      <c r="CQ123" s="1073"/>
      <c r="CR123" s="1073"/>
      <c r="CS123" s="1073"/>
      <c r="CT123" s="1073"/>
      <c r="CU123" s="1073"/>
      <c r="CV123" s="1073"/>
      <c r="CW123" s="1073"/>
      <c r="CX123" s="1073"/>
      <c r="CY123" s="1073"/>
      <c r="CZ123" s="1073"/>
      <c r="DA123" s="1073"/>
      <c r="DB123" s="1073"/>
      <c r="DC123" s="1073"/>
      <c r="DD123" s="1073"/>
      <c r="DE123" s="1073"/>
      <c r="DF123" s="1074"/>
      <c r="DG123" s="1010" t="s">
        <v>467</v>
      </c>
      <c r="DH123" s="1011"/>
      <c r="DI123" s="1011"/>
      <c r="DJ123" s="1011"/>
      <c r="DK123" s="1012"/>
      <c r="DL123" s="1013" t="s">
        <v>128</v>
      </c>
      <c r="DM123" s="1011"/>
      <c r="DN123" s="1011"/>
      <c r="DO123" s="1011"/>
      <c r="DP123" s="1012"/>
      <c r="DQ123" s="1013" t="s">
        <v>128</v>
      </c>
      <c r="DR123" s="1011"/>
      <c r="DS123" s="1011"/>
      <c r="DT123" s="1011"/>
      <c r="DU123" s="1012"/>
      <c r="DV123" s="1014" t="s">
        <v>128</v>
      </c>
      <c r="DW123" s="1015"/>
      <c r="DX123" s="1015"/>
      <c r="DY123" s="1015"/>
      <c r="DZ123" s="1016"/>
    </row>
    <row r="124" spans="1:130" s="246" customFormat="1" ht="26.25" customHeight="1" thickBot="1" x14ac:dyDescent="0.2">
      <c r="A124" s="1111"/>
      <c r="B124" s="998"/>
      <c r="C124" s="968" t="s">
        <v>462</v>
      </c>
      <c r="D124" s="969"/>
      <c r="E124" s="969"/>
      <c r="F124" s="969"/>
      <c r="G124" s="969"/>
      <c r="H124" s="969"/>
      <c r="I124" s="969"/>
      <c r="J124" s="969"/>
      <c r="K124" s="969"/>
      <c r="L124" s="969"/>
      <c r="M124" s="969"/>
      <c r="N124" s="969"/>
      <c r="O124" s="969"/>
      <c r="P124" s="969"/>
      <c r="Q124" s="969"/>
      <c r="R124" s="969"/>
      <c r="S124" s="969"/>
      <c r="T124" s="969"/>
      <c r="U124" s="969"/>
      <c r="V124" s="969"/>
      <c r="W124" s="969"/>
      <c r="X124" s="969"/>
      <c r="Y124" s="969"/>
      <c r="Z124" s="970"/>
      <c r="AA124" s="1010" t="s">
        <v>128</v>
      </c>
      <c r="AB124" s="1011"/>
      <c r="AC124" s="1011"/>
      <c r="AD124" s="1011"/>
      <c r="AE124" s="1012"/>
      <c r="AF124" s="1013" t="s">
        <v>128</v>
      </c>
      <c r="AG124" s="1011"/>
      <c r="AH124" s="1011"/>
      <c r="AI124" s="1011"/>
      <c r="AJ124" s="1012"/>
      <c r="AK124" s="1013" t="s">
        <v>461</v>
      </c>
      <c r="AL124" s="1011"/>
      <c r="AM124" s="1011"/>
      <c r="AN124" s="1011"/>
      <c r="AO124" s="1012"/>
      <c r="AP124" s="1014" t="s">
        <v>128</v>
      </c>
      <c r="AQ124" s="1015"/>
      <c r="AR124" s="1015"/>
      <c r="AS124" s="1015"/>
      <c r="AT124" s="1016"/>
      <c r="AU124" s="1113" t="s">
        <v>479</v>
      </c>
      <c r="AV124" s="1114"/>
      <c r="AW124" s="1114"/>
      <c r="AX124" s="1114"/>
      <c r="AY124" s="1114"/>
      <c r="AZ124" s="1114"/>
      <c r="BA124" s="1114"/>
      <c r="BB124" s="1114"/>
      <c r="BC124" s="1114"/>
      <c r="BD124" s="1114"/>
      <c r="BE124" s="1114"/>
      <c r="BF124" s="1114"/>
      <c r="BG124" s="1114"/>
      <c r="BH124" s="1114"/>
      <c r="BI124" s="1114"/>
      <c r="BJ124" s="1114"/>
      <c r="BK124" s="1114"/>
      <c r="BL124" s="1114"/>
      <c r="BM124" s="1114"/>
      <c r="BN124" s="1114"/>
      <c r="BO124" s="1114"/>
      <c r="BP124" s="1115"/>
      <c r="BQ124" s="1116">
        <v>13</v>
      </c>
      <c r="BR124" s="1080"/>
      <c r="BS124" s="1080"/>
      <c r="BT124" s="1080"/>
      <c r="BU124" s="1080"/>
      <c r="BV124" s="1080">
        <v>9.1</v>
      </c>
      <c r="BW124" s="1080"/>
      <c r="BX124" s="1080"/>
      <c r="BY124" s="1080"/>
      <c r="BZ124" s="1080"/>
      <c r="CA124" s="1080">
        <v>2.1</v>
      </c>
      <c r="CB124" s="1080"/>
      <c r="CC124" s="1080"/>
      <c r="CD124" s="1080"/>
      <c r="CE124" s="1080"/>
      <c r="CF124" s="1081"/>
      <c r="CG124" s="1082"/>
      <c r="CH124" s="1082"/>
      <c r="CI124" s="1082"/>
      <c r="CJ124" s="1083"/>
      <c r="CK124" s="1065"/>
      <c r="CL124" s="1065"/>
      <c r="CM124" s="1065"/>
      <c r="CN124" s="1065"/>
      <c r="CO124" s="1066"/>
      <c r="CP124" s="1072" t="s">
        <v>480</v>
      </c>
      <c r="CQ124" s="1073"/>
      <c r="CR124" s="1073"/>
      <c r="CS124" s="1073"/>
      <c r="CT124" s="1073"/>
      <c r="CU124" s="1073"/>
      <c r="CV124" s="1073"/>
      <c r="CW124" s="1073"/>
      <c r="CX124" s="1073"/>
      <c r="CY124" s="1073"/>
      <c r="CZ124" s="1073"/>
      <c r="DA124" s="1073"/>
      <c r="DB124" s="1073"/>
      <c r="DC124" s="1073"/>
      <c r="DD124" s="1073"/>
      <c r="DE124" s="1073"/>
      <c r="DF124" s="1074"/>
      <c r="DG124" s="1057" t="s">
        <v>128</v>
      </c>
      <c r="DH124" s="1036"/>
      <c r="DI124" s="1036"/>
      <c r="DJ124" s="1036"/>
      <c r="DK124" s="1037"/>
      <c r="DL124" s="1035" t="s">
        <v>128</v>
      </c>
      <c r="DM124" s="1036"/>
      <c r="DN124" s="1036"/>
      <c r="DO124" s="1036"/>
      <c r="DP124" s="1037"/>
      <c r="DQ124" s="1035" t="s">
        <v>460</v>
      </c>
      <c r="DR124" s="1036"/>
      <c r="DS124" s="1036"/>
      <c r="DT124" s="1036"/>
      <c r="DU124" s="1037"/>
      <c r="DV124" s="1038" t="s">
        <v>128</v>
      </c>
      <c r="DW124" s="1039"/>
      <c r="DX124" s="1039"/>
      <c r="DY124" s="1039"/>
      <c r="DZ124" s="1040"/>
    </row>
    <row r="125" spans="1:130" s="246" customFormat="1" ht="26.25" customHeight="1" x14ac:dyDescent="0.15">
      <c r="A125" s="1111"/>
      <c r="B125" s="998"/>
      <c r="C125" s="968" t="s">
        <v>464</v>
      </c>
      <c r="D125" s="969"/>
      <c r="E125" s="969"/>
      <c r="F125" s="969"/>
      <c r="G125" s="969"/>
      <c r="H125" s="969"/>
      <c r="I125" s="969"/>
      <c r="J125" s="969"/>
      <c r="K125" s="969"/>
      <c r="L125" s="969"/>
      <c r="M125" s="969"/>
      <c r="N125" s="969"/>
      <c r="O125" s="969"/>
      <c r="P125" s="969"/>
      <c r="Q125" s="969"/>
      <c r="R125" s="969"/>
      <c r="S125" s="969"/>
      <c r="T125" s="969"/>
      <c r="U125" s="969"/>
      <c r="V125" s="969"/>
      <c r="W125" s="969"/>
      <c r="X125" s="969"/>
      <c r="Y125" s="969"/>
      <c r="Z125" s="970"/>
      <c r="AA125" s="1010" t="s">
        <v>460</v>
      </c>
      <c r="AB125" s="1011"/>
      <c r="AC125" s="1011"/>
      <c r="AD125" s="1011"/>
      <c r="AE125" s="1012"/>
      <c r="AF125" s="1013" t="s">
        <v>460</v>
      </c>
      <c r="AG125" s="1011"/>
      <c r="AH125" s="1011"/>
      <c r="AI125" s="1011"/>
      <c r="AJ125" s="1012"/>
      <c r="AK125" s="1013" t="s">
        <v>128</v>
      </c>
      <c r="AL125" s="1011"/>
      <c r="AM125" s="1011"/>
      <c r="AN125" s="1011"/>
      <c r="AO125" s="1012"/>
      <c r="AP125" s="1014" t="s">
        <v>461</v>
      </c>
      <c r="AQ125" s="1015"/>
      <c r="AR125" s="1015"/>
      <c r="AS125" s="1015"/>
      <c r="AT125" s="1016"/>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075" t="s">
        <v>481</v>
      </c>
      <c r="CL125" s="1060"/>
      <c r="CM125" s="1060"/>
      <c r="CN125" s="1060"/>
      <c r="CO125" s="1061"/>
      <c r="CP125" s="992" t="s">
        <v>482</v>
      </c>
      <c r="CQ125" s="941"/>
      <c r="CR125" s="941"/>
      <c r="CS125" s="941"/>
      <c r="CT125" s="941"/>
      <c r="CU125" s="941"/>
      <c r="CV125" s="941"/>
      <c r="CW125" s="941"/>
      <c r="CX125" s="941"/>
      <c r="CY125" s="941"/>
      <c r="CZ125" s="941"/>
      <c r="DA125" s="941"/>
      <c r="DB125" s="941"/>
      <c r="DC125" s="941"/>
      <c r="DD125" s="941"/>
      <c r="DE125" s="941"/>
      <c r="DF125" s="942"/>
      <c r="DG125" s="978" t="s">
        <v>128</v>
      </c>
      <c r="DH125" s="979"/>
      <c r="DI125" s="979"/>
      <c r="DJ125" s="979"/>
      <c r="DK125" s="979"/>
      <c r="DL125" s="979" t="s">
        <v>461</v>
      </c>
      <c r="DM125" s="979"/>
      <c r="DN125" s="979"/>
      <c r="DO125" s="979"/>
      <c r="DP125" s="979"/>
      <c r="DQ125" s="979" t="s">
        <v>128</v>
      </c>
      <c r="DR125" s="979"/>
      <c r="DS125" s="979"/>
      <c r="DT125" s="979"/>
      <c r="DU125" s="979"/>
      <c r="DV125" s="980" t="s">
        <v>128</v>
      </c>
      <c r="DW125" s="980"/>
      <c r="DX125" s="980"/>
      <c r="DY125" s="980"/>
      <c r="DZ125" s="981"/>
    </row>
    <row r="126" spans="1:130" s="246" customFormat="1" ht="26.25" customHeight="1" thickBot="1" x14ac:dyDescent="0.2">
      <c r="A126" s="1111"/>
      <c r="B126" s="998"/>
      <c r="C126" s="968" t="s">
        <v>466</v>
      </c>
      <c r="D126" s="969"/>
      <c r="E126" s="969"/>
      <c r="F126" s="969"/>
      <c r="G126" s="969"/>
      <c r="H126" s="969"/>
      <c r="I126" s="969"/>
      <c r="J126" s="969"/>
      <c r="K126" s="969"/>
      <c r="L126" s="969"/>
      <c r="M126" s="969"/>
      <c r="N126" s="969"/>
      <c r="O126" s="969"/>
      <c r="P126" s="969"/>
      <c r="Q126" s="969"/>
      <c r="R126" s="969"/>
      <c r="S126" s="969"/>
      <c r="T126" s="969"/>
      <c r="U126" s="969"/>
      <c r="V126" s="969"/>
      <c r="W126" s="969"/>
      <c r="X126" s="969"/>
      <c r="Y126" s="969"/>
      <c r="Z126" s="970"/>
      <c r="AA126" s="1010" t="s">
        <v>128</v>
      </c>
      <c r="AB126" s="1011"/>
      <c r="AC126" s="1011"/>
      <c r="AD126" s="1011"/>
      <c r="AE126" s="1012"/>
      <c r="AF126" s="1013" t="s">
        <v>461</v>
      </c>
      <c r="AG126" s="1011"/>
      <c r="AH126" s="1011"/>
      <c r="AI126" s="1011"/>
      <c r="AJ126" s="1012"/>
      <c r="AK126" s="1013" t="s">
        <v>128</v>
      </c>
      <c r="AL126" s="1011"/>
      <c r="AM126" s="1011"/>
      <c r="AN126" s="1011"/>
      <c r="AO126" s="1012"/>
      <c r="AP126" s="1014" t="s">
        <v>461</v>
      </c>
      <c r="AQ126" s="1015"/>
      <c r="AR126" s="1015"/>
      <c r="AS126" s="1015"/>
      <c r="AT126" s="1016"/>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076"/>
      <c r="CL126" s="1063"/>
      <c r="CM126" s="1063"/>
      <c r="CN126" s="1063"/>
      <c r="CO126" s="1064"/>
      <c r="CP126" s="1001" t="s">
        <v>483</v>
      </c>
      <c r="CQ126" s="1002"/>
      <c r="CR126" s="1002"/>
      <c r="CS126" s="1002"/>
      <c r="CT126" s="1002"/>
      <c r="CU126" s="1002"/>
      <c r="CV126" s="1002"/>
      <c r="CW126" s="1002"/>
      <c r="CX126" s="1002"/>
      <c r="CY126" s="1002"/>
      <c r="CZ126" s="1002"/>
      <c r="DA126" s="1002"/>
      <c r="DB126" s="1002"/>
      <c r="DC126" s="1002"/>
      <c r="DD126" s="1002"/>
      <c r="DE126" s="1002"/>
      <c r="DF126" s="1003"/>
      <c r="DG126" s="971" t="s">
        <v>128</v>
      </c>
      <c r="DH126" s="972"/>
      <c r="DI126" s="972"/>
      <c r="DJ126" s="972"/>
      <c r="DK126" s="972"/>
      <c r="DL126" s="972" t="s">
        <v>460</v>
      </c>
      <c r="DM126" s="972"/>
      <c r="DN126" s="972"/>
      <c r="DO126" s="972"/>
      <c r="DP126" s="972"/>
      <c r="DQ126" s="972" t="s">
        <v>461</v>
      </c>
      <c r="DR126" s="972"/>
      <c r="DS126" s="972"/>
      <c r="DT126" s="972"/>
      <c r="DU126" s="972"/>
      <c r="DV126" s="973" t="s">
        <v>128</v>
      </c>
      <c r="DW126" s="973"/>
      <c r="DX126" s="973"/>
      <c r="DY126" s="973"/>
      <c r="DZ126" s="974"/>
    </row>
    <row r="127" spans="1:130" s="246" customFormat="1" ht="26.25" customHeight="1" x14ac:dyDescent="0.15">
      <c r="A127" s="1112"/>
      <c r="B127" s="1000"/>
      <c r="C127" s="1054" t="s">
        <v>484</v>
      </c>
      <c r="D127" s="1055"/>
      <c r="E127" s="1055"/>
      <c r="F127" s="1055"/>
      <c r="G127" s="1055"/>
      <c r="H127" s="1055"/>
      <c r="I127" s="1055"/>
      <c r="J127" s="1055"/>
      <c r="K127" s="1055"/>
      <c r="L127" s="1055"/>
      <c r="M127" s="1055"/>
      <c r="N127" s="1055"/>
      <c r="O127" s="1055"/>
      <c r="P127" s="1055"/>
      <c r="Q127" s="1055"/>
      <c r="R127" s="1055"/>
      <c r="S127" s="1055"/>
      <c r="T127" s="1055"/>
      <c r="U127" s="1055"/>
      <c r="V127" s="1055"/>
      <c r="W127" s="1055"/>
      <c r="X127" s="1055"/>
      <c r="Y127" s="1055"/>
      <c r="Z127" s="1056"/>
      <c r="AA127" s="1010" t="s">
        <v>128</v>
      </c>
      <c r="AB127" s="1011"/>
      <c r="AC127" s="1011"/>
      <c r="AD127" s="1011"/>
      <c r="AE127" s="1012"/>
      <c r="AF127" s="1013" t="s">
        <v>461</v>
      </c>
      <c r="AG127" s="1011"/>
      <c r="AH127" s="1011"/>
      <c r="AI127" s="1011"/>
      <c r="AJ127" s="1012"/>
      <c r="AK127" s="1013" t="s">
        <v>128</v>
      </c>
      <c r="AL127" s="1011"/>
      <c r="AM127" s="1011"/>
      <c r="AN127" s="1011"/>
      <c r="AO127" s="1012"/>
      <c r="AP127" s="1014" t="s">
        <v>467</v>
      </c>
      <c r="AQ127" s="1015"/>
      <c r="AR127" s="1015"/>
      <c r="AS127" s="1015"/>
      <c r="AT127" s="1016"/>
      <c r="AU127" s="282"/>
      <c r="AV127" s="282"/>
      <c r="AW127" s="282"/>
      <c r="AX127" s="1084" t="s">
        <v>485</v>
      </c>
      <c r="AY127" s="1085"/>
      <c r="AZ127" s="1085"/>
      <c r="BA127" s="1085"/>
      <c r="BB127" s="1085"/>
      <c r="BC127" s="1085"/>
      <c r="BD127" s="1085"/>
      <c r="BE127" s="1086"/>
      <c r="BF127" s="1087" t="s">
        <v>486</v>
      </c>
      <c r="BG127" s="1085"/>
      <c r="BH127" s="1085"/>
      <c r="BI127" s="1085"/>
      <c r="BJ127" s="1085"/>
      <c r="BK127" s="1085"/>
      <c r="BL127" s="1086"/>
      <c r="BM127" s="1087" t="s">
        <v>487</v>
      </c>
      <c r="BN127" s="1085"/>
      <c r="BO127" s="1085"/>
      <c r="BP127" s="1085"/>
      <c r="BQ127" s="1085"/>
      <c r="BR127" s="1085"/>
      <c r="BS127" s="1086"/>
      <c r="BT127" s="1087" t="s">
        <v>488</v>
      </c>
      <c r="BU127" s="1085"/>
      <c r="BV127" s="1085"/>
      <c r="BW127" s="1085"/>
      <c r="BX127" s="1085"/>
      <c r="BY127" s="1085"/>
      <c r="BZ127" s="1109"/>
      <c r="CA127" s="282"/>
      <c r="CB127" s="282"/>
      <c r="CC127" s="282"/>
      <c r="CD127" s="283"/>
      <c r="CE127" s="283"/>
      <c r="CF127" s="283"/>
      <c r="CG127" s="280"/>
      <c r="CH127" s="280"/>
      <c r="CI127" s="280"/>
      <c r="CJ127" s="281"/>
      <c r="CK127" s="1076"/>
      <c r="CL127" s="1063"/>
      <c r="CM127" s="1063"/>
      <c r="CN127" s="1063"/>
      <c r="CO127" s="1064"/>
      <c r="CP127" s="1001" t="s">
        <v>489</v>
      </c>
      <c r="CQ127" s="1002"/>
      <c r="CR127" s="1002"/>
      <c r="CS127" s="1002"/>
      <c r="CT127" s="1002"/>
      <c r="CU127" s="1002"/>
      <c r="CV127" s="1002"/>
      <c r="CW127" s="1002"/>
      <c r="CX127" s="1002"/>
      <c r="CY127" s="1002"/>
      <c r="CZ127" s="1002"/>
      <c r="DA127" s="1002"/>
      <c r="DB127" s="1002"/>
      <c r="DC127" s="1002"/>
      <c r="DD127" s="1002"/>
      <c r="DE127" s="1002"/>
      <c r="DF127" s="1003"/>
      <c r="DG127" s="971" t="s">
        <v>461</v>
      </c>
      <c r="DH127" s="972"/>
      <c r="DI127" s="972"/>
      <c r="DJ127" s="972"/>
      <c r="DK127" s="972"/>
      <c r="DL127" s="972" t="s">
        <v>128</v>
      </c>
      <c r="DM127" s="972"/>
      <c r="DN127" s="972"/>
      <c r="DO127" s="972"/>
      <c r="DP127" s="972"/>
      <c r="DQ127" s="972" t="s">
        <v>460</v>
      </c>
      <c r="DR127" s="972"/>
      <c r="DS127" s="972"/>
      <c r="DT127" s="972"/>
      <c r="DU127" s="972"/>
      <c r="DV127" s="973" t="s">
        <v>128</v>
      </c>
      <c r="DW127" s="973"/>
      <c r="DX127" s="973"/>
      <c r="DY127" s="973"/>
      <c r="DZ127" s="974"/>
    </row>
    <row r="128" spans="1:130" s="246" customFormat="1" ht="26.25" customHeight="1" thickBot="1" x14ac:dyDescent="0.2">
      <c r="A128" s="1095" t="s">
        <v>490</v>
      </c>
      <c r="B128" s="1096"/>
      <c r="C128" s="1096"/>
      <c r="D128" s="1096"/>
      <c r="E128" s="1096"/>
      <c r="F128" s="1096"/>
      <c r="G128" s="1096"/>
      <c r="H128" s="1096"/>
      <c r="I128" s="1096"/>
      <c r="J128" s="1096"/>
      <c r="K128" s="1096"/>
      <c r="L128" s="1096"/>
      <c r="M128" s="1096"/>
      <c r="N128" s="1096"/>
      <c r="O128" s="1096"/>
      <c r="P128" s="1096"/>
      <c r="Q128" s="1096"/>
      <c r="R128" s="1096"/>
      <c r="S128" s="1096"/>
      <c r="T128" s="1096"/>
      <c r="U128" s="1096"/>
      <c r="V128" s="1096"/>
      <c r="W128" s="1097" t="s">
        <v>491</v>
      </c>
      <c r="X128" s="1097"/>
      <c r="Y128" s="1097"/>
      <c r="Z128" s="1098"/>
      <c r="AA128" s="1099">
        <v>86504</v>
      </c>
      <c r="AB128" s="1100"/>
      <c r="AC128" s="1100"/>
      <c r="AD128" s="1100"/>
      <c r="AE128" s="1101"/>
      <c r="AF128" s="1102">
        <v>83348</v>
      </c>
      <c r="AG128" s="1100"/>
      <c r="AH128" s="1100"/>
      <c r="AI128" s="1100"/>
      <c r="AJ128" s="1101"/>
      <c r="AK128" s="1102">
        <v>74167</v>
      </c>
      <c r="AL128" s="1100"/>
      <c r="AM128" s="1100"/>
      <c r="AN128" s="1100"/>
      <c r="AO128" s="1101"/>
      <c r="AP128" s="1103"/>
      <c r="AQ128" s="1104"/>
      <c r="AR128" s="1104"/>
      <c r="AS128" s="1104"/>
      <c r="AT128" s="1105"/>
      <c r="AU128" s="282"/>
      <c r="AV128" s="282"/>
      <c r="AW128" s="282"/>
      <c r="AX128" s="940" t="s">
        <v>492</v>
      </c>
      <c r="AY128" s="941"/>
      <c r="AZ128" s="941"/>
      <c r="BA128" s="941"/>
      <c r="BB128" s="941"/>
      <c r="BC128" s="941"/>
      <c r="BD128" s="941"/>
      <c r="BE128" s="942"/>
      <c r="BF128" s="1106" t="s">
        <v>128</v>
      </c>
      <c r="BG128" s="1107"/>
      <c r="BH128" s="1107"/>
      <c r="BI128" s="1107"/>
      <c r="BJ128" s="1107"/>
      <c r="BK128" s="1107"/>
      <c r="BL128" s="1108"/>
      <c r="BM128" s="1106">
        <v>15</v>
      </c>
      <c r="BN128" s="1107"/>
      <c r="BO128" s="1107"/>
      <c r="BP128" s="1107"/>
      <c r="BQ128" s="1107"/>
      <c r="BR128" s="1107"/>
      <c r="BS128" s="1108"/>
      <c r="BT128" s="1106">
        <v>20</v>
      </c>
      <c r="BU128" s="1107"/>
      <c r="BV128" s="1107"/>
      <c r="BW128" s="1107"/>
      <c r="BX128" s="1107"/>
      <c r="BY128" s="1107"/>
      <c r="BZ128" s="1131"/>
      <c r="CA128" s="283"/>
      <c r="CB128" s="283"/>
      <c r="CC128" s="283"/>
      <c r="CD128" s="283"/>
      <c r="CE128" s="283"/>
      <c r="CF128" s="283"/>
      <c r="CG128" s="280"/>
      <c r="CH128" s="280"/>
      <c r="CI128" s="280"/>
      <c r="CJ128" s="281"/>
      <c r="CK128" s="1077"/>
      <c r="CL128" s="1078"/>
      <c r="CM128" s="1078"/>
      <c r="CN128" s="1078"/>
      <c r="CO128" s="1079"/>
      <c r="CP128" s="1088" t="s">
        <v>493</v>
      </c>
      <c r="CQ128" s="1089"/>
      <c r="CR128" s="1089"/>
      <c r="CS128" s="1089"/>
      <c r="CT128" s="1089"/>
      <c r="CU128" s="1089"/>
      <c r="CV128" s="1089"/>
      <c r="CW128" s="1089"/>
      <c r="CX128" s="1089"/>
      <c r="CY128" s="1089"/>
      <c r="CZ128" s="1089"/>
      <c r="DA128" s="1089"/>
      <c r="DB128" s="1089"/>
      <c r="DC128" s="1089"/>
      <c r="DD128" s="1089"/>
      <c r="DE128" s="1089"/>
      <c r="DF128" s="1090"/>
      <c r="DG128" s="1091" t="s">
        <v>128</v>
      </c>
      <c r="DH128" s="1092"/>
      <c r="DI128" s="1092"/>
      <c r="DJ128" s="1092"/>
      <c r="DK128" s="1092"/>
      <c r="DL128" s="1092" t="s">
        <v>128</v>
      </c>
      <c r="DM128" s="1092"/>
      <c r="DN128" s="1092"/>
      <c r="DO128" s="1092"/>
      <c r="DP128" s="1092"/>
      <c r="DQ128" s="1092" t="s">
        <v>461</v>
      </c>
      <c r="DR128" s="1092"/>
      <c r="DS128" s="1092"/>
      <c r="DT128" s="1092"/>
      <c r="DU128" s="1092"/>
      <c r="DV128" s="1093" t="s">
        <v>128</v>
      </c>
      <c r="DW128" s="1093"/>
      <c r="DX128" s="1093"/>
      <c r="DY128" s="1093"/>
      <c r="DZ128" s="1094"/>
    </row>
    <row r="129" spans="1:131" s="246" customFormat="1" ht="26.25" customHeight="1" x14ac:dyDescent="0.15">
      <c r="A129" s="982" t="s">
        <v>107</v>
      </c>
      <c r="B129" s="983"/>
      <c r="C129" s="983"/>
      <c r="D129" s="983"/>
      <c r="E129" s="983"/>
      <c r="F129" s="983"/>
      <c r="G129" s="983"/>
      <c r="H129" s="983"/>
      <c r="I129" s="983"/>
      <c r="J129" s="983"/>
      <c r="K129" s="983"/>
      <c r="L129" s="983"/>
      <c r="M129" s="983"/>
      <c r="N129" s="983"/>
      <c r="O129" s="983"/>
      <c r="P129" s="983"/>
      <c r="Q129" s="983"/>
      <c r="R129" s="983"/>
      <c r="S129" s="983"/>
      <c r="T129" s="983"/>
      <c r="U129" s="983"/>
      <c r="V129" s="983"/>
      <c r="W129" s="1125" t="s">
        <v>494</v>
      </c>
      <c r="X129" s="1126"/>
      <c r="Y129" s="1126"/>
      <c r="Z129" s="1127"/>
      <c r="AA129" s="1010">
        <v>2102805</v>
      </c>
      <c r="AB129" s="1011"/>
      <c r="AC129" s="1011"/>
      <c r="AD129" s="1011"/>
      <c r="AE129" s="1012"/>
      <c r="AF129" s="1013">
        <v>2057606</v>
      </c>
      <c r="AG129" s="1011"/>
      <c r="AH129" s="1011"/>
      <c r="AI129" s="1011"/>
      <c r="AJ129" s="1012"/>
      <c r="AK129" s="1013">
        <v>1969842</v>
      </c>
      <c r="AL129" s="1011"/>
      <c r="AM129" s="1011"/>
      <c r="AN129" s="1011"/>
      <c r="AO129" s="1012"/>
      <c r="AP129" s="1128"/>
      <c r="AQ129" s="1129"/>
      <c r="AR129" s="1129"/>
      <c r="AS129" s="1129"/>
      <c r="AT129" s="1130"/>
      <c r="AU129" s="284"/>
      <c r="AV129" s="284"/>
      <c r="AW129" s="284"/>
      <c r="AX129" s="1119" t="s">
        <v>495</v>
      </c>
      <c r="AY129" s="1002"/>
      <c r="AZ129" s="1002"/>
      <c r="BA129" s="1002"/>
      <c r="BB129" s="1002"/>
      <c r="BC129" s="1002"/>
      <c r="BD129" s="1002"/>
      <c r="BE129" s="1003"/>
      <c r="BF129" s="1120" t="s">
        <v>128</v>
      </c>
      <c r="BG129" s="1121"/>
      <c r="BH129" s="1121"/>
      <c r="BI129" s="1121"/>
      <c r="BJ129" s="1121"/>
      <c r="BK129" s="1121"/>
      <c r="BL129" s="1122"/>
      <c r="BM129" s="1120">
        <v>20</v>
      </c>
      <c r="BN129" s="1121"/>
      <c r="BO129" s="1121"/>
      <c r="BP129" s="1121"/>
      <c r="BQ129" s="1121"/>
      <c r="BR129" s="1121"/>
      <c r="BS129" s="1122"/>
      <c r="BT129" s="1120">
        <v>30</v>
      </c>
      <c r="BU129" s="1123"/>
      <c r="BV129" s="1123"/>
      <c r="BW129" s="1123"/>
      <c r="BX129" s="1123"/>
      <c r="BY129" s="1123"/>
      <c r="BZ129" s="1124"/>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982" t="s">
        <v>496</v>
      </c>
      <c r="B130" s="983"/>
      <c r="C130" s="983"/>
      <c r="D130" s="983"/>
      <c r="E130" s="983"/>
      <c r="F130" s="983"/>
      <c r="G130" s="983"/>
      <c r="H130" s="983"/>
      <c r="I130" s="983"/>
      <c r="J130" s="983"/>
      <c r="K130" s="983"/>
      <c r="L130" s="983"/>
      <c r="M130" s="983"/>
      <c r="N130" s="983"/>
      <c r="O130" s="983"/>
      <c r="P130" s="983"/>
      <c r="Q130" s="983"/>
      <c r="R130" s="983"/>
      <c r="S130" s="983"/>
      <c r="T130" s="983"/>
      <c r="U130" s="983"/>
      <c r="V130" s="983"/>
      <c r="W130" s="1125" t="s">
        <v>497</v>
      </c>
      <c r="X130" s="1126"/>
      <c r="Y130" s="1126"/>
      <c r="Z130" s="1127"/>
      <c r="AA130" s="1010">
        <v>422703</v>
      </c>
      <c r="AB130" s="1011"/>
      <c r="AC130" s="1011"/>
      <c r="AD130" s="1011"/>
      <c r="AE130" s="1012"/>
      <c r="AF130" s="1013">
        <v>411392</v>
      </c>
      <c r="AG130" s="1011"/>
      <c r="AH130" s="1011"/>
      <c r="AI130" s="1011"/>
      <c r="AJ130" s="1012"/>
      <c r="AK130" s="1013">
        <v>365052</v>
      </c>
      <c r="AL130" s="1011"/>
      <c r="AM130" s="1011"/>
      <c r="AN130" s="1011"/>
      <c r="AO130" s="1012"/>
      <c r="AP130" s="1128"/>
      <c r="AQ130" s="1129"/>
      <c r="AR130" s="1129"/>
      <c r="AS130" s="1129"/>
      <c r="AT130" s="1130"/>
      <c r="AU130" s="284"/>
      <c r="AV130" s="284"/>
      <c r="AW130" s="284"/>
      <c r="AX130" s="1119" t="s">
        <v>498</v>
      </c>
      <c r="AY130" s="1002"/>
      <c r="AZ130" s="1002"/>
      <c r="BA130" s="1002"/>
      <c r="BB130" s="1002"/>
      <c r="BC130" s="1002"/>
      <c r="BD130" s="1002"/>
      <c r="BE130" s="1003"/>
      <c r="BF130" s="1156">
        <v>10.199999999999999</v>
      </c>
      <c r="BG130" s="1157"/>
      <c r="BH130" s="1157"/>
      <c r="BI130" s="1157"/>
      <c r="BJ130" s="1157"/>
      <c r="BK130" s="1157"/>
      <c r="BL130" s="1158"/>
      <c r="BM130" s="1156">
        <v>25</v>
      </c>
      <c r="BN130" s="1157"/>
      <c r="BO130" s="1157"/>
      <c r="BP130" s="1157"/>
      <c r="BQ130" s="1157"/>
      <c r="BR130" s="1157"/>
      <c r="BS130" s="1158"/>
      <c r="BT130" s="1156">
        <v>35</v>
      </c>
      <c r="BU130" s="1159"/>
      <c r="BV130" s="1159"/>
      <c r="BW130" s="1159"/>
      <c r="BX130" s="1159"/>
      <c r="BY130" s="1159"/>
      <c r="BZ130" s="1160"/>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61"/>
      <c r="B131" s="1162"/>
      <c r="C131" s="1162"/>
      <c r="D131" s="1162"/>
      <c r="E131" s="1162"/>
      <c r="F131" s="1162"/>
      <c r="G131" s="1162"/>
      <c r="H131" s="1162"/>
      <c r="I131" s="1162"/>
      <c r="J131" s="1162"/>
      <c r="K131" s="1162"/>
      <c r="L131" s="1162"/>
      <c r="M131" s="1162"/>
      <c r="N131" s="1162"/>
      <c r="O131" s="1162"/>
      <c r="P131" s="1162"/>
      <c r="Q131" s="1162"/>
      <c r="R131" s="1162"/>
      <c r="S131" s="1162"/>
      <c r="T131" s="1162"/>
      <c r="U131" s="1162"/>
      <c r="V131" s="1162"/>
      <c r="W131" s="1163" t="s">
        <v>499</v>
      </c>
      <c r="X131" s="1164"/>
      <c r="Y131" s="1164"/>
      <c r="Z131" s="1165"/>
      <c r="AA131" s="1057">
        <v>1680102</v>
      </c>
      <c r="AB131" s="1036"/>
      <c r="AC131" s="1036"/>
      <c r="AD131" s="1036"/>
      <c r="AE131" s="1037"/>
      <c r="AF131" s="1035">
        <v>1646214</v>
      </c>
      <c r="AG131" s="1036"/>
      <c r="AH131" s="1036"/>
      <c r="AI131" s="1036"/>
      <c r="AJ131" s="1037"/>
      <c r="AK131" s="1035">
        <v>1604790</v>
      </c>
      <c r="AL131" s="1036"/>
      <c r="AM131" s="1036"/>
      <c r="AN131" s="1036"/>
      <c r="AO131" s="1037"/>
      <c r="AP131" s="1166"/>
      <c r="AQ131" s="1167"/>
      <c r="AR131" s="1167"/>
      <c r="AS131" s="1167"/>
      <c r="AT131" s="1168"/>
      <c r="AU131" s="284"/>
      <c r="AV131" s="284"/>
      <c r="AW131" s="284"/>
      <c r="AX131" s="1138" t="s">
        <v>500</v>
      </c>
      <c r="AY131" s="1089"/>
      <c r="AZ131" s="1089"/>
      <c r="BA131" s="1089"/>
      <c r="BB131" s="1089"/>
      <c r="BC131" s="1089"/>
      <c r="BD131" s="1089"/>
      <c r="BE131" s="1090"/>
      <c r="BF131" s="1139">
        <v>2.1</v>
      </c>
      <c r="BG131" s="1140"/>
      <c r="BH131" s="1140"/>
      <c r="BI131" s="1140"/>
      <c r="BJ131" s="1140"/>
      <c r="BK131" s="1140"/>
      <c r="BL131" s="1141"/>
      <c r="BM131" s="1139">
        <v>350</v>
      </c>
      <c r="BN131" s="1140"/>
      <c r="BO131" s="1140"/>
      <c r="BP131" s="1140"/>
      <c r="BQ131" s="1140"/>
      <c r="BR131" s="1140"/>
      <c r="BS131" s="1141"/>
      <c r="BT131" s="1142"/>
      <c r="BU131" s="1143"/>
      <c r="BV131" s="1143"/>
      <c r="BW131" s="1143"/>
      <c r="BX131" s="1143"/>
      <c r="BY131" s="1143"/>
      <c r="BZ131" s="1144"/>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45" t="s">
        <v>501</v>
      </c>
      <c r="B132" s="1146"/>
      <c r="C132" s="1146"/>
      <c r="D132" s="1146"/>
      <c r="E132" s="1146"/>
      <c r="F132" s="1146"/>
      <c r="G132" s="1146"/>
      <c r="H132" s="1146"/>
      <c r="I132" s="1146"/>
      <c r="J132" s="1146"/>
      <c r="K132" s="1146"/>
      <c r="L132" s="1146"/>
      <c r="M132" s="1146"/>
      <c r="N132" s="1146"/>
      <c r="O132" s="1146"/>
      <c r="P132" s="1146"/>
      <c r="Q132" s="1146"/>
      <c r="R132" s="1146"/>
      <c r="S132" s="1146"/>
      <c r="T132" s="1146"/>
      <c r="U132" s="1146"/>
      <c r="V132" s="1149" t="s">
        <v>502</v>
      </c>
      <c r="W132" s="1149"/>
      <c r="X132" s="1149"/>
      <c r="Y132" s="1149"/>
      <c r="Z132" s="1150"/>
      <c r="AA132" s="1151">
        <v>10.241521049999999</v>
      </c>
      <c r="AB132" s="1152"/>
      <c r="AC132" s="1152"/>
      <c r="AD132" s="1152"/>
      <c r="AE132" s="1153"/>
      <c r="AF132" s="1154">
        <v>11.956404210000001</v>
      </c>
      <c r="AG132" s="1152"/>
      <c r="AH132" s="1152"/>
      <c r="AI132" s="1152"/>
      <c r="AJ132" s="1153"/>
      <c r="AK132" s="1154">
        <v>8.4083898829999999</v>
      </c>
      <c r="AL132" s="1152"/>
      <c r="AM132" s="1152"/>
      <c r="AN132" s="1152"/>
      <c r="AO132" s="1153"/>
      <c r="AP132" s="1051"/>
      <c r="AQ132" s="1052"/>
      <c r="AR132" s="1052"/>
      <c r="AS132" s="1052"/>
      <c r="AT132" s="1155"/>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47"/>
      <c r="B133" s="1148"/>
      <c r="C133" s="1148"/>
      <c r="D133" s="1148"/>
      <c r="E133" s="1148"/>
      <c r="F133" s="1148"/>
      <c r="G133" s="1148"/>
      <c r="H133" s="1148"/>
      <c r="I133" s="1148"/>
      <c r="J133" s="1148"/>
      <c r="K133" s="1148"/>
      <c r="L133" s="1148"/>
      <c r="M133" s="1148"/>
      <c r="N133" s="1148"/>
      <c r="O133" s="1148"/>
      <c r="P133" s="1148"/>
      <c r="Q133" s="1148"/>
      <c r="R133" s="1148"/>
      <c r="S133" s="1148"/>
      <c r="T133" s="1148"/>
      <c r="U133" s="1148"/>
      <c r="V133" s="1132" t="s">
        <v>503</v>
      </c>
      <c r="W133" s="1132"/>
      <c r="X133" s="1132"/>
      <c r="Y133" s="1132"/>
      <c r="Z133" s="1133"/>
      <c r="AA133" s="1134">
        <v>10.7</v>
      </c>
      <c r="AB133" s="1135"/>
      <c r="AC133" s="1135"/>
      <c r="AD133" s="1135"/>
      <c r="AE133" s="1136"/>
      <c r="AF133" s="1134">
        <v>10.8</v>
      </c>
      <c r="AG133" s="1135"/>
      <c r="AH133" s="1135"/>
      <c r="AI133" s="1135"/>
      <c r="AJ133" s="1136"/>
      <c r="AK133" s="1134">
        <v>10.199999999999999</v>
      </c>
      <c r="AL133" s="1135"/>
      <c r="AM133" s="1135"/>
      <c r="AN133" s="1135"/>
      <c r="AO133" s="1136"/>
      <c r="AP133" s="1081"/>
      <c r="AQ133" s="1082"/>
      <c r="AR133" s="1082"/>
      <c r="AS133" s="1082"/>
      <c r="AT133" s="1137"/>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DsiLSgRaQSf5rUnlX7NP5D2e06x/Z926ZSWBNNMNeACEl1koZJ3ubATIsHACxPs1+NHJKrrpOJkal2xitPitwQ==" saltValue="/Yx3QobrOqbnC2h6jqp+N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504</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qsQ9Lz27K3DMeYWSJiQUY2nOlYzO1agWbti3++hgbf6RJ9N+EILiplNFKlr7dHDv/IrnMzJf/sM0H4iiFaZnbg==" saltValue="sZGtr0/gODPhRA9JvvNie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KBH3E2Y00/0I4kYofvWZzKg8FwQnaQ5AdZXZ79rBVYIQY0jWH5KFVxwkb4tk9VxJplWX12DO8FGHiNmxk2FRjA==" saltValue="A7Bb6c6NVeLPHeYqOO7m6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zoomScale="50" zoomScaleSheetLayoutView="50"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505</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506</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2" t="s">
        <v>507</v>
      </c>
      <c r="AP7" s="303"/>
      <c r="AQ7" s="304" t="s">
        <v>508</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3"/>
      <c r="AP8" s="309" t="s">
        <v>509</v>
      </c>
      <c r="AQ8" s="310" t="s">
        <v>510</v>
      </c>
      <c r="AR8" s="311" t="s">
        <v>511</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74" t="s">
        <v>512</v>
      </c>
      <c r="AL9" s="1175"/>
      <c r="AM9" s="1175"/>
      <c r="AN9" s="1176"/>
      <c r="AO9" s="312">
        <v>550363</v>
      </c>
      <c r="AP9" s="312">
        <v>184934</v>
      </c>
      <c r="AQ9" s="313">
        <v>190701</v>
      </c>
      <c r="AR9" s="314">
        <v>-3</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74" t="s">
        <v>513</v>
      </c>
      <c r="AL10" s="1175"/>
      <c r="AM10" s="1175"/>
      <c r="AN10" s="1176"/>
      <c r="AO10" s="315">
        <v>48262</v>
      </c>
      <c r="AP10" s="315">
        <v>16217</v>
      </c>
      <c r="AQ10" s="316">
        <v>22807</v>
      </c>
      <c r="AR10" s="317">
        <v>-28.9</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74" t="s">
        <v>514</v>
      </c>
      <c r="AL11" s="1175"/>
      <c r="AM11" s="1175"/>
      <c r="AN11" s="1176"/>
      <c r="AO11" s="315">
        <v>72671</v>
      </c>
      <c r="AP11" s="315">
        <v>24419</v>
      </c>
      <c r="AQ11" s="316">
        <v>29822</v>
      </c>
      <c r="AR11" s="317">
        <v>-18.100000000000001</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74" t="s">
        <v>515</v>
      </c>
      <c r="AL12" s="1175"/>
      <c r="AM12" s="1175"/>
      <c r="AN12" s="1176"/>
      <c r="AO12" s="315" t="s">
        <v>516</v>
      </c>
      <c r="AP12" s="315" t="s">
        <v>516</v>
      </c>
      <c r="AQ12" s="316">
        <v>3258</v>
      </c>
      <c r="AR12" s="317" t="s">
        <v>516</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74" t="s">
        <v>517</v>
      </c>
      <c r="AL13" s="1175"/>
      <c r="AM13" s="1175"/>
      <c r="AN13" s="1176"/>
      <c r="AO13" s="315" t="s">
        <v>516</v>
      </c>
      <c r="AP13" s="315" t="s">
        <v>516</v>
      </c>
      <c r="AQ13" s="316">
        <v>24</v>
      </c>
      <c r="AR13" s="317" t="s">
        <v>516</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74" t="s">
        <v>518</v>
      </c>
      <c r="AL14" s="1175"/>
      <c r="AM14" s="1175"/>
      <c r="AN14" s="1176"/>
      <c r="AO14" s="315">
        <v>35115</v>
      </c>
      <c r="AP14" s="315">
        <v>11799</v>
      </c>
      <c r="AQ14" s="316">
        <v>10094</v>
      </c>
      <c r="AR14" s="317">
        <v>16.899999999999999</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74" t="s">
        <v>519</v>
      </c>
      <c r="AL15" s="1175"/>
      <c r="AM15" s="1175"/>
      <c r="AN15" s="1176"/>
      <c r="AO15" s="315">
        <v>4202</v>
      </c>
      <c r="AP15" s="315">
        <v>1412</v>
      </c>
      <c r="AQ15" s="316">
        <v>4017</v>
      </c>
      <c r="AR15" s="317">
        <v>-64.8</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77" t="s">
        <v>520</v>
      </c>
      <c r="AL16" s="1178"/>
      <c r="AM16" s="1178"/>
      <c r="AN16" s="1179"/>
      <c r="AO16" s="315">
        <v>-48108</v>
      </c>
      <c r="AP16" s="315">
        <v>-16165</v>
      </c>
      <c r="AQ16" s="316">
        <v>-17771</v>
      </c>
      <c r="AR16" s="317">
        <v>-9</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77" t="s">
        <v>185</v>
      </c>
      <c r="AL17" s="1178"/>
      <c r="AM17" s="1178"/>
      <c r="AN17" s="1179"/>
      <c r="AO17" s="315">
        <v>662505</v>
      </c>
      <c r="AP17" s="315">
        <v>222616</v>
      </c>
      <c r="AQ17" s="316">
        <v>242952</v>
      </c>
      <c r="AR17" s="317">
        <v>-8.4</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521</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522</v>
      </c>
      <c r="AP20" s="323" t="s">
        <v>523</v>
      </c>
      <c r="AQ20" s="324" t="s">
        <v>524</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69" t="s">
        <v>525</v>
      </c>
      <c r="AL21" s="1170"/>
      <c r="AM21" s="1170"/>
      <c r="AN21" s="1171"/>
      <c r="AO21" s="327">
        <v>19.829999999999998</v>
      </c>
      <c r="AP21" s="328">
        <v>21.84</v>
      </c>
      <c r="AQ21" s="329">
        <v>-2.0099999999999998</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69" t="s">
        <v>526</v>
      </c>
      <c r="AL22" s="1170"/>
      <c r="AM22" s="1170"/>
      <c r="AN22" s="1171"/>
      <c r="AO22" s="332">
        <v>99.3</v>
      </c>
      <c r="AP22" s="333">
        <v>95.6</v>
      </c>
      <c r="AQ22" s="334">
        <v>3.7</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527</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528</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529</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2" t="s">
        <v>507</v>
      </c>
      <c r="AP30" s="303"/>
      <c r="AQ30" s="304" t="s">
        <v>508</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3"/>
      <c r="AP31" s="309" t="s">
        <v>509</v>
      </c>
      <c r="AQ31" s="310" t="s">
        <v>510</v>
      </c>
      <c r="AR31" s="311" t="s">
        <v>511</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85" t="s">
        <v>530</v>
      </c>
      <c r="AL32" s="1186"/>
      <c r="AM32" s="1186"/>
      <c r="AN32" s="1187"/>
      <c r="AO32" s="342">
        <v>475230</v>
      </c>
      <c r="AP32" s="342">
        <v>159688</v>
      </c>
      <c r="AQ32" s="343">
        <v>136235</v>
      </c>
      <c r="AR32" s="344">
        <v>17.2</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85" t="s">
        <v>531</v>
      </c>
      <c r="AL33" s="1186"/>
      <c r="AM33" s="1186"/>
      <c r="AN33" s="1187"/>
      <c r="AO33" s="342" t="s">
        <v>516</v>
      </c>
      <c r="AP33" s="342" t="s">
        <v>516</v>
      </c>
      <c r="AQ33" s="343" t="s">
        <v>516</v>
      </c>
      <c r="AR33" s="344" t="s">
        <v>516</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85" t="s">
        <v>532</v>
      </c>
      <c r="AL34" s="1186"/>
      <c r="AM34" s="1186"/>
      <c r="AN34" s="1187"/>
      <c r="AO34" s="342" t="s">
        <v>516</v>
      </c>
      <c r="AP34" s="342" t="s">
        <v>516</v>
      </c>
      <c r="AQ34" s="343">
        <v>5</v>
      </c>
      <c r="AR34" s="344" t="s">
        <v>516</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85" t="s">
        <v>533</v>
      </c>
      <c r="AL35" s="1186"/>
      <c r="AM35" s="1186"/>
      <c r="AN35" s="1187"/>
      <c r="AO35" s="342">
        <v>96502</v>
      </c>
      <c r="AP35" s="342">
        <v>32427</v>
      </c>
      <c r="AQ35" s="343">
        <v>32688</v>
      </c>
      <c r="AR35" s="344">
        <v>-0.8</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85" t="s">
        <v>534</v>
      </c>
      <c r="AL36" s="1186"/>
      <c r="AM36" s="1186"/>
      <c r="AN36" s="1187"/>
      <c r="AO36" s="342">
        <v>2400</v>
      </c>
      <c r="AP36" s="342">
        <v>806</v>
      </c>
      <c r="AQ36" s="343">
        <v>4188</v>
      </c>
      <c r="AR36" s="344">
        <v>-80.8</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85" t="s">
        <v>535</v>
      </c>
      <c r="AL37" s="1186"/>
      <c r="AM37" s="1186"/>
      <c r="AN37" s="1187"/>
      <c r="AO37" s="342" t="s">
        <v>516</v>
      </c>
      <c r="AP37" s="342" t="s">
        <v>516</v>
      </c>
      <c r="AQ37" s="343">
        <v>1212</v>
      </c>
      <c r="AR37" s="344" t="s">
        <v>516</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88" t="s">
        <v>536</v>
      </c>
      <c r="AL38" s="1189"/>
      <c r="AM38" s="1189"/>
      <c r="AN38" s="1190"/>
      <c r="AO38" s="345">
        <v>24</v>
      </c>
      <c r="AP38" s="345">
        <v>8</v>
      </c>
      <c r="AQ38" s="346">
        <v>25</v>
      </c>
      <c r="AR38" s="334">
        <v>-68</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88" t="s">
        <v>537</v>
      </c>
      <c r="AL39" s="1189"/>
      <c r="AM39" s="1189"/>
      <c r="AN39" s="1190"/>
      <c r="AO39" s="342">
        <v>-74167</v>
      </c>
      <c r="AP39" s="342">
        <v>-24922</v>
      </c>
      <c r="AQ39" s="343">
        <v>-7598</v>
      </c>
      <c r="AR39" s="344">
        <v>228</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85" t="s">
        <v>538</v>
      </c>
      <c r="AL40" s="1186"/>
      <c r="AM40" s="1186"/>
      <c r="AN40" s="1187"/>
      <c r="AO40" s="342">
        <v>-365052</v>
      </c>
      <c r="AP40" s="342">
        <v>-122665</v>
      </c>
      <c r="AQ40" s="343">
        <v>-123844</v>
      </c>
      <c r="AR40" s="344">
        <v>-1</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91" t="s">
        <v>299</v>
      </c>
      <c r="AL41" s="1192"/>
      <c r="AM41" s="1192"/>
      <c r="AN41" s="1193"/>
      <c r="AO41" s="342">
        <v>134937</v>
      </c>
      <c r="AP41" s="342">
        <v>45342</v>
      </c>
      <c r="AQ41" s="343">
        <v>42911</v>
      </c>
      <c r="AR41" s="344">
        <v>5.7</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539</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540</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541</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80" t="s">
        <v>507</v>
      </c>
      <c r="AN49" s="1182" t="s">
        <v>542</v>
      </c>
      <c r="AO49" s="1183"/>
      <c r="AP49" s="1183"/>
      <c r="AQ49" s="1183"/>
      <c r="AR49" s="1184"/>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81"/>
      <c r="AN50" s="358" t="s">
        <v>543</v>
      </c>
      <c r="AO50" s="359" t="s">
        <v>544</v>
      </c>
      <c r="AP50" s="360" t="s">
        <v>545</v>
      </c>
      <c r="AQ50" s="361" t="s">
        <v>546</v>
      </c>
      <c r="AR50" s="362" t="s">
        <v>547</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548</v>
      </c>
      <c r="AL51" s="355"/>
      <c r="AM51" s="363">
        <v>237095</v>
      </c>
      <c r="AN51" s="364">
        <v>73155</v>
      </c>
      <c r="AO51" s="365">
        <v>-58.3</v>
      </c>
      <c r="AP51" s="366">
        <v>333013</v>
      </c>
      <c r="AQ51" s="367">
        <v>5.3</v>
      </c>
      <c r="AR51" s="368">
        <v>-63.6</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549</v>
      </c>
      <c r="AM52" s="371">
        <v>163951</v>
      </c>
      <c r="AN52" s="372">
        <v>50587</v>
      </c>
      <c r="AO52" s="373">
        <v>-38</v>
      </c>
      <c r="AP52" s="374">
        <v>126732</v>
      </c>
      <c r="AQ52" s="375">
        <v>19.100000000000001</v>
      </c>
      <c r="AR52" s="376">
        <v>-57.1</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550</v>
      </c>
      <c r="AL53" s="355"/>
      <c r="AM53" s="363">
        <v>384021</v>
      </c>
      <c r="AN53" s="364">
        <v>120383</v>
      </c>
      <c r="AO53" s="365">
        <v>64.599999999999994</v>
      </c>
      <c r="AP53" s="366">
        <v>280458</v>
      </c>
      <c r="AQ53" s="367">
        <v>-15.8</v>
      </c>
      <c r="AR53" s="368">
        <v>80.400000000000006</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549</v>
      </c>
      <c r="AM54" s="371">
        <v>42356</v>
      </c>
      <c r="AN54" s="372">
        <v>13278</v>
      </c>
      <c r="AO54" s="373">
        <v>-73.8</v>
      </c>
      <c r="AP54" s="374">
        <v>127286</v>
      </c>
      <c r="AQ54" s="375">
        <v>0.4</v>
      </c>
      <c r="AR54" s="376">
        <v>-74.2</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551</v>
      </c>
      <c r="AL55" s="355"/>
      <c r="AM55" s="363">
        <v>296282</v>
      </c>
      <c r="AN55" s="364">
        <v>95268</v>
      </c>
      <c r="AO55" s="365">
        <v>-20.9</v>
      </c>
      <c r="AP55" s="366">
        <v>291945</v>
      </c>
      <c r="AQ55" s="367">
        <v>4.0999999999999996</v>
      </c>
      <c r="AR55" s="368">
        <v>-25</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549</v>
      </c>
      <c r="AM56" s="371">
        <v>98957</v>
      </c>
      <c r="AN56" s="372">
        <v>31819</v>
      </c>
      <c r="AO56" s="373">
        <v>139.6</v>
      </c>
      <c r="AP56" s="374">
        <v>127651</v>
      </c>
      <c r="AQ56" s="375">
        <v>0.3</v>
      </c>
      <c r="AR56" s="376">
        <v>139.30000000000001</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552</v>
      </c>
      <c r="AL57" s="355"/>
      <c r="AM57" s="363">
        <v>535201</v>
      </c>
      <c r="AN57" s="364">
        <v>177219</v>
      </c>
      <c r="AO57" s="365">
        <v>86</v>
      </c>
      <c r="AP57" s="366">
        <v>291173</v>
      </c>
      <c r="AQ57" s="367">
        <v>-0.3</v>
      </c>
      <c r="AR57" s="368">
        <v>86.3</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549</v>
      </c>
      <c r="AM58" s="371">
        <v>58769</v>
      </c>
      <c r="AN58" s="372">
        <v>19460</v>
      </c>
      <c r="AO58" s="373">
        <v>-38.799999999999997</v>
      </c>
      <c r="AP58" s="374">
        <v>119071</v>
      </c>
      <c r="AQ58" s="375">
        <v>-6.7</v>
      </c>
      <c r="AR58" s="376">
        <v>-32.1</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553</v>
      </c>
      <c r="AL59" s="355"/>
      <c r="AM59" s="363">
        <v>699765</v>
      </c>
      <c r="AN59" s="364">
        <v>235136</v>
      </c>
      <c r="AO59" s="365">
        <v>32.700000000000003</v>
      </c>
      <c r="AP59" s="366">
        <v>271581</v>
      </c>
      <c r="AQ59" s="367">
        <v>-6.7</v>
      </c>
      <c r="AR59" s="368">
        <v>39.4</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549</v>
      </c>
      <c r="AM60" s="371">
        <v>233865</v>
      </c>
      <c r="AN60" s="372">
        <v>78584</v>
      </c>
      <c r="AO60" s="373">
        <v>303.8</v>
      </c>
      <c r="AP60" s="374">
        <v>117844</v>
      </c>
      <c r="AQ60" s="375">
        <v>-1</v>
      </c>
      <c r="AR60" s="376">
        <v>304.8</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554</v>
      </c>
      <c r="AL61" s="377"/>
      <c r="AM61" s="378">
        <v>430473</v>
      </c>
      <c r="AN61" s="379">
        <v>140232</v>
      </c>
      <c r="AO61" s="380">
        <v>20.8</v>
      </c>
      <c r="AP61" s="381">
        <v>293634</v>
      </c>
      <c r="AQ61" s="382">
        <v>-2.7</v>
      </c>
      <c r="AR61" s="368">
        <v>23.5</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549</v>
      </c>
      <c r="AM62" s="371">
        <v>119580</v>
      </c>
      <c r="AN62" s="372">
        <v>38746</v>
      </c>
      <c r="AO62" s="373">
        <v>58.6</v>
      </c>
      <c r="AP62" s="374">
        <v>123717</v>
      </c>
      <c r="AQ62" s="375">
        <v>2.4</v>
      </c>
      <c r="AR62" s="376">
        <v>56.2</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jA3EyZSZ/CRVZZSOgr7GFCC+lyxTV7vU0aTm4xWk+87SNhNQducjn4IDhj7+tMGHzAEuBX+5E338tyn/LdvAeQ==" saltValue="BBDny0O71GyOqPLAkpgy4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F5v9987lRq2sxPtk8qSR1VnAMXVQ9KaOG7HeT6MyrK54jh8anrLf+ApwOkeag32Sc/U1p0yp3JjxM1Qqs02GZQ==" saltValue="vRldjRnOyEd+dHqFjHkLR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Vysbg8Es8MUxLfcjOhrAJEo/S+I7piSFWeKOOyFMeuGmYU6+CTwWeSSgo74bFiU/2lrpT91+3ZXOLI55uOIz/A==" saltValue="OB+l+R9ImsHKingRhb1Am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zoomScale="75" zoomScaleNormal="7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558</v>
      </c>
      <c r="G46" s="8" t="s">
        <v>559</v>
      </c>
      <c r="H46" s="8" t="s">
        <v>560</v>
      </c>
      <c r="I46" s="8" t="s">
        <v>561</v>
      </c>
      <c r="J46" s="9" t="s">
        <v>562</v>
      </c>
    </row>
    <row r="47" spans="2:10" ht="57.75" customHeight="1" x14ac:dyDescent="0.15">
      <c r="B47" s="10"/>
      <c r="C47" s="1194" t="s">
        <v>3</v>
      </c>
      <c r="D47" s="1194"/>
      <c r="E47" s="1195"/>
      <c r="F47" s="11">
        <v>23.23</v>
      </c>
      <c r="G47" s="12">
        <v>27.17</v>
      </c>
      <c r="H47" s="12">
        <v>27.76</v>
      </c>
      <c r="I47" s="12">
        <v>24.33</v>
      </c>
      <c r="J47" s="13">
        <v>23.73</v>
      </c>
    </row>
    <row r="48" spans="2:10" ht="57.75" customHeight="1" x14ac:dyDescent="0.15">
      <c r="B48" s="14"/>
      <c r="C48" s="1196" t="s">
        <v>4</v>
      </c>
      <c r="D48" s="1196"/>
      <c r="E48" s="1197"/>
      <c r="F48" s="15">
        <v>1.64</v>
      </c>
      <c r="G48" s="16">
        <v>1.99</v>
      </c>
      <c r="H48" s="16">
        <v>2.42</v>
      </c>
      <c r="I48" s="16">
        <v>0.7</v>
      </c>
      <c r="J48" s="17">
        <v>2.93</v>
      </c>
    </row>
    <row r="49" spans="2:10" ht="57.75" customHeight="1" thickBot="1" x14ac:dyDescent="0.2">
      <c r="B49" s="18"/>
      <c r="C49" s="1198" t="s">
        <v>5</v>
      </c>
      <c r="D49" s="1198"/>
      <c r="E49" s="1199"/>
      <c r="F49" s="19" t="s">
        <v>563</v>
      </c>
      <c r="G49" s="20">
        <v>5.09</v>
      </c>
      <c r="H49" s="20">
        <v>0.41</v>
      </c>
      <c r="I49" s="20" t="s">
        <v>564</v>
      </c>
      <c r="J49" s="21">
        <v>0.52</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uVfwEBQqdqftslqEBrK/JfgTbK+Q5Sf7sJ6rc4U7HIVa84DHSXcY32jjDRVMMJXFn/zJ+ZZ57rVDxF7NGfzV4Q==" saltValue="IbO2yRayal9YwsFG4f9t+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2020-03-04T04:21:52Z</cp:lastPrinted>
  <dcterms:created xsi:type="dcterms:W3CDTF">2020-02-10T02:01:02Z</dcterms:created>
  <dcterms:modified xsi:type="dcterms:W3CDTF">2020-09-16T02:00:41Z</dcterms:modified>
  <cp:category/>
</cp:coreProperties>
</file>