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0.12\総務課\財務グループ\財務業務\財政状況公表\R7（R5年度決算）\1回目0312\"/>
    </mc:Choice>
  </mc:AlternateContent>
  <xr:revisionPtr revIDLastSave="0" documentId="13_ncr:1_{3F5E9E18-7049-4CF5-AA57-A1BA93A619CA}" xr6:coauthVersionLast="47" xr6:coauthVersionMax="47" xr10:uidLastSave="{00000000-0000-0000-0000-000000000000}"/>
  <bookViews>
    <workbookView xWindow="20370" yWindow="-120" windowWidth="29040" windowHeight="15720" firstSheet="6" activeTab="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AM34" i="10"/>
  <c r="C34" i="10"/>
  <c r="BE34" i="10" l="1"/>
  <c r="BE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alcChain>
</file>

<file path=xl/sharedStrings.xml><?xml version="1.0" encoding="utf-8"?>
<sst xmlns="http://schemas.openxmlformats.org/spreadsheetml/2006/main" count="1109" uniqueCount="561">
  <si>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</si>
  <si>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</si>
  <si>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</si>
  <si>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</si>
  <si>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</si>
  <si>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</si>
  <si>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</si>
  <si>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</si>
  <si>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</si>
  <si>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</si>
  <si>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</si>
  <si>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</si>
  <si>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</si>
  <si>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</si>
  <si>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</si>
  <si>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</si>
  <si>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</si>
  <si>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</si>
  <si>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</si>
  <si>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</si>
  <si>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</si>
  <si>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</si>
  <si>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</si>
  <si>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</si>
  <si>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</si>
  <si>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</si>
  <si>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</si>
  <si>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</si>
  <si>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</si>
  <si>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</si>
  <si>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</si>
  <si>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</si>
  <si>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</si>
  <si>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</si>
  <si>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</si>
  <si>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</si>
  <si>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</si>
  <si>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</si>
  <si>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</si>
  <si>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</si>
  <si>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</si>
  <si>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</si>
  <si>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</si>
  <si>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</si>
  <si>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</si>
  <si>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</si>
  <si>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</si>
  <si>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</si>
  <si>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</si>
  <si>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</si>
  <si>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</si>
  <si>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</si>
  <si>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</si>
  <si>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</si>
  <si>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</si>
  <si>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</si>
  <si>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</si>
  <si>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</si>
  <si>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</si>
  <si>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</si>
  <si>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</si>
  <si>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</si>
  <si>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</si>
  <si>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</si>
  <si>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</si>
  <si>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</si>
  <si>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</si>
  <si>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</si>
  <si>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</si>
  <si>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</si>
  <si>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</si>
  <si>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</si>
  <si>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</si>
  <si>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</si>
  <si>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</si>
  <si>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</si>
  <si>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</si>
  <si>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</si>
  <si>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</si>
  <si>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</si>
  <si>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</si>
  <si>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</si>
  <si>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</si>
  <si>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</si>
  <si>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</si>
  <si>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</si>
  <si>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</si>
  <si>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</si>
  <si>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</si>
  <si>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</si>
  <si>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</si>
  <si>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</si>
  <si>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</si>
  <si>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</si>
  <si>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妹背牛町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</si>
  <si>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</si>
  <si>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</si>
  <si>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</si>
  <si>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</si>
  <si>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</si>
  <si>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</si>
  <si>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</si>
  <si>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</si>
  <si>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</si>
  <si>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</si>
  <si>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</si>
  <si>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</si>
  <si>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</si>
  <si>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</si>
  <si>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</si>
  <si>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</si>
  <si>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</si>
  <si>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</si>
  <si>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</si>
  <si>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</si>
  <si>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</si>
  <si>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</si>
  <si>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</si>
  <si>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</si>
  <si>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</si>
  <si>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</si>
  <si>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</si>
  <si>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</si>
  <si>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</si>
  <si>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</si>
  <si>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</si>
  <si>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</si>
  <si>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</si>
  <si>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</si>
  <si>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</si>
  <si>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</si>
  <si>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</si>
  <si>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</si>
  <si>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</si>
  <si>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</si>
  <si>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</si>
  <si>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</si>
  <si>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</si>
  <si>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</si>
  <si>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</si>
  <si>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</si>
  <si>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</si>
  <si>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</si>
  <si>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</si>
  <si>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</si>
  <si>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</si>
  <si>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</si>
  <si>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</si>
  <si>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</si>
  <si>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</si>
  <si>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</si>
  <si>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</si>
  <si>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</si>
  <si>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</si>
  <si>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</si>
  <si>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</si>
  <si>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</si>
  <si>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</si>
  <si>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</si>
  <si>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</si>
  <si>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</si>
  <si>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</si>
  <si>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</si>
  <si>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</si>
  <si>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</si>
  <si>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</si>
  <si>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</si>
  <si>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</si>
  <si>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</si>
  <si>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</si>
  <si>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</si>
  <si>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</si>
  <si>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</si>
  <si>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</si>
  <si>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</si>
  <si>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</si>
  <si>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</si>
  <si>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</si>
  <si>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</si>
  <si>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</si>
  <si>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</si>
  <si>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</si>
  <si>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</si>
  <si>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</si>
  <si>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</si>
  <si>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</si>
  <si>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</si>
  <si>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</si>
  <si>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</si>
  <si>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</si>
  <si>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</si>
  <si>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</si>
  <si>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</si>
  <si>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</si>
  <si>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</si>
  <si>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</si>
  <si>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</si>
  <si>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</si>
  <si>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</si>
  <si>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</si>
  <si>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</si>
  <si>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</si>
  <si>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</si>
  <si>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北海道妹背牛町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</si>
  <si>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</si>
  <si>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</si>
  <si>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</si>
  <si>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</si>
  <si>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</si>
  <si>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</si>
  <si>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</si>
  <si>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</si>
  <si>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</si>
  <si>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</si>
  <si>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</si>
  <si>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</si>
  <si>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</si>
  <si>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</si>
  <si>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</si>
  <si>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</si>
  <si>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</si>
  <si>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</si>
  <si>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</si>
  <si>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</si>
  <si>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</si>
  <si>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</si>
  <si>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</si>
  <si>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</si>
  <si>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</si>
  <si>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</si>
  <si>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</si>
  <si>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</si>
  <si>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</si>
  <si>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</si>
  <si>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</si>
  <si>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</si>
  <si>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</si>
  <si>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</si>
  <si>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</si>
  <si>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</si>
  <si>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</si>
  <si>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</si>
  <si>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</si>
  <si>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</si>
  <si>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</si>
  <si>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</si>
  <si>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</si>
  <si>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</si>
  <si>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</si>
  <si>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</si>
  <si>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</si>
  <si>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</si>
  <si>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</si>
  <si>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</si>
  <si>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</si>
  <si>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</si>
  <si>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</si>
  <si>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</si>
  <si>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</si>
  <si>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</si>
  <si>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</si>
  <si>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</si>
  <si>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</si>
  <si>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</si>
  <si>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</si>
  <si>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</si>
  <si>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</si>
  <si>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</si>
  <si>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</si>
  <si>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</si>
  <si>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</si>
  <si>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</si>
  <si>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</si>
  <si>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</si>
  <si>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</si>
  <si>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</si>
  <si>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</si>
  <si>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</si>
  <si>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</si>
  <si>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</si>
  <si>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</si>
  <si>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</si>
  <si>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</si>
  <si>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</si>
  <si>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</si>
  <si>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</si>
  <si>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</si>
  <si>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</si>
  <si>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</si>
  <si>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</si>
  <si>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</si>
  <si>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</si>
  <si>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</si>
  <si>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</si>
  <si>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</si>
  <si>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</si>
  <si>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</si>
  <si>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</si>
  <si>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</si>
  <si>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</si>
  <si>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</si>
  <si>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</si>
  <si>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</si>
  <si>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</si>
  <si>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</si>
  <si>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</si>
  <si>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</si>
  <si>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</si>
  <si>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</si>
  <si>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</si>
  <si>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</si>
  <si>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</si>
  <si>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</si>
  <si>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</si>
  <si>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</si>
  <si>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</si>
  <si>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</si>
  <si>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</si>
  <si>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</si>
  <si>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</si>
  <si>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</si>
  <si>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</si>
  <si>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</si>
  <si>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</si>
  <si>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</si>
  <si>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</si>
  <si>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</si>
  <si>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</si>
  <si>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</si>
  <si>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</si>
  <si>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</si>
  <si>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</si>
  <si>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</si>
  <si>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</si>
  <si>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</si>
  <si>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</si>
  <si>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</si>
  <si>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</si>
  <si>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</si>
  <si>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</si>
  <si>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</si>
  <si>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</si>
  <si>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</si>
  <si>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</si>
  <si>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</si>
  <si>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</si>
  <si>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</si>
  <si>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</si>
  <si>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</si>
  <si>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</si>
  <si>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</si>
  <si>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</si>
  <si>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</si>
  <si>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</si>
  <si>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北海道妹背牛町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</si>
  <si>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</si>
  <si>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</si>
  <si>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</si>
  <si>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</si>
  <si>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</si>
  <si>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</si>
  <si>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</si>
  <si>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</si>
  <si>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</si>
  <si>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</si>
  <si>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</si>
  <si>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</si>
  <si>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</si>
  <si>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</si>
  <si>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</si>
  <si>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</si>
  <si>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</si>
  <si>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</si>
  <si>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</si>
  <si>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</si>
  <si>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</si>
  <si>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</si>
  <si>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</si>
  <si>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</si>
  <si>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</si>
  <si>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</si>
  <si>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</si>
  <si>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</si>
  <si>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</si>
  <si>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</si>
  <si>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</si>
  <si>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</si>
  <si>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</si>
  <si>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</si>
  <si>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</si>
  <si>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</si>
  <si>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介護保険特別会計（サービス事業勘定）</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</si>
  <si>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</si>
  <si>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</si>
  <si>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</si>
  <si>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</si>
  <si>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</si>
  <si>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</si>
  <si>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</si>
  <si>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</si>
  <si>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</si>
  <si>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</si>
  <si>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</si>
  <si>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</si>
  <si>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</si>
  <si>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</si>
  <si>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</si>
  <si>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</si>
  <si>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</si>
  <si>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</si>
  <si>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</si>
  <si>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</si>
  <si>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</si>
  <si>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</si>
  <si>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</si>
  <si>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</si>
  <si>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</si>
  <si>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</si>
  <si>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</si>
  <si>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</si>
  <si>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</si>
  <si>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</si>
  <si>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</si>
  <si>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</si>
  <si>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</si>
  <si>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</si>
  <si>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</si>
  <si>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</si>
  <si>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</si>
  <si>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</si>
  <si>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</si>
  <si>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</si>
  <si>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</si>
  <si>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</si>
  <si>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</si>
  <si>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</si>
  <si>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</si>
  <si>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</si>
  <si>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</si>
  <si>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</si>
  <si>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</si>
  <si>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</si>
  <si>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</si>
  <si>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</si>
  <si>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</si>
  <si>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</si>
  <si>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</si>
  <si>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</si>
  <si>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</si>
  <si>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</si>
  <si>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</si>
  <si>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</si>
  <si>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</si>
  <si>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</si>
  <si>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</si>
  <si>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</si>
  <si>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</si>
  <si>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</si>
  <si>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</si>
  <si>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</si>
  <si>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</si>
  <si>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</si>
  <si>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</si>
  <si>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</si>
  <si>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</si>
  <si>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</si>
  <si>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</si>
  <si>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</si>
  <si>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</si>
  <si>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</si>
  <si>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</si>
  <si>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</si>
  <si>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</si>
  <si>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</si>
  <si>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</si>
  <si>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</si>
  <si>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</si>
  <si>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</si>
  <si>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</si>
  <si>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</si>
  <si>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</si>
  <si>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</si>
  <si>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</si>
  <si>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</si>
  <si>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</si>
  <si>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</si>
  <si>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</si>
  <si>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</si>
  <si>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</si>
  <si>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</si>
  <si>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</si>
  <si>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</si>
  <si>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</si>
  <si>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</si>
  <si>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</si>
  <si>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</si>
  <si>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</si>
  <si>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</si>
  <si>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</si>
  <si>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</si>
  <si>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</si>
  <si>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</si>
  <si>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</si>
  <si>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</si>
  <si>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</si>
  <si>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</si>
  <si>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</si>
  <si>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</si>
  <si>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</si>
  <si>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</si>
  <si>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</si>
  <si>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</si>
  <si>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</si>
  <si>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</si>
  <si>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</si>
  <si>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</si>
  <si>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</si>
  <si>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</si>
  <si>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</si>
  <si>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</si>
  <si>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</si>
  <si>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</si>
  <si>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</si>
  <si>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</si>
  <si>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</si>
  <si>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</si>
  <si>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</si>
  <si>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</si>
  <si>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</si>
  <si>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</si>
  <si>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1.75</t>
  </si>
  <si>
    <t>一般会計</t>
  </si>
  <si>
    <t>簡易水道事業特別会計</t>
  </si>
  <si>
    <t>介護保険特別会計（保険事業勘定）</t>
  </si>
  <si>
    <t>農業集落排水事業特別会計</t>
  </si>
  <si>
    <t>国民健康保険特別会計</t>
  </si>
  <si>
    <t>後期高齢者医療特別会計</t>
  </si>
  <si>
    <t>介護保険特別会計（サービス事業勘定）</t>
  </si>
  <si>
    <t>その他会計（赤字）</t>
  </si>
  <si>
    <t>その他会計（黒字）</t>
  </si>
  <si>
    <t>R01</t>
    <phoneticPr fontId="5"/>
  </si>
  <si>
    <t>R02</t>
    <phoneticPr fontId="5"/>
  </si>
  <si>
    <t>R03</t>
    <phoneticPr fontId="5"/>
  </si>
  <si>
    <t>R04</t>
    <phoneticPr fontId="5"/>
  </si>
  <si>
    <t>R05</t>
    <phoneticPr fontId="5"/>
  </si>
  <si>
    <t>北空知衛生センター組合</t>
    <rPh sb="0" eb="3">
      <t>キタソラチ</t>
    </rPh>
    <rPh sb="3" eb="5">
      <t>エイセイ</t>
    </rPh>
    <rPh sb="9" eb="11">
      <t>クミアイ</t>
    </rPh>
    <phoneticPr fontId="2"/>
  </si>
  <si>
    <t>深川地区消防組合</t>
    <rPh sb="0" eb="8">
      <t>フカガワチクショウボウクミアイ</t>
    </rPh>
    <phoneticPr fontId="2"/>
  </si>
  <si>
    <t>北空知衛生施設組合</t>
    <rPh sb="0" eb="3">
      <t>キタソラチ</t>
    </rPh>
    <rPh sb="3" eb="9">
      <t>エイセイシセツクミアイ</t>
    </rPh>
    <phoneticPr fontId="2"/>
  </si>
  <si>
    <t>中・北空知廃棄物処理広域連合</t>
    <rPh sb="0" eb="1">
      <t>ナカ</t>
    </rPh>
    <rPh sb="2" eb="5">
      <t>キタソラチ</t>
    </rPh>
    <rPh sb="5" eb="14">
      <t>ハイキブツショリコウイキレンゴウ</t>
    </rPh>
    <phoneticPr fontId="2"/>
  </si>
  <si>
    <t>北空知広域水道企業団</t>
    <rPh sb="0" eb="10">
      <t>キタソラチコウイキスイドウキギョウダン</t>
    </rPh>
    <phoneticPr fontId="2"/>
  </si>
  <si>
    <t>空知教育センター組合</t>
    <rPh sb="0" eb="2">
      <t>ソラチ</t>
    </rPh>
    <rPh sb="2" eb="4">
      <t>キョウイク</t>
    </rPh>
    <rPh sb="8" eb="10">
      <t>クミアイ</t>
    </rPh>
    <phoneticPr fontId="2"/>
  </si>
  <si>
    <t>北空知圏学校給食組合</t>
    <rPh sb="0" eb="4">
      <t>キタソラチケン</t>
    </rPh>
    <rPh sb="4" eb="10">
      <t>ガッコウキュウショククミアイ</t>
    </rPh>
    <phoneticPr fontId="2"/>
  </si>
  <si>
    <t>妹背牛振興公社</t>
    <rPh sb="0" eb="3">
      <t>モセウシ</t>
    </rPh>
    <rPh sb="3" eb="7">
      <t>シンコウコウシャ</t>
    </rPh>
    <phoneticPr fontId="2"/>
  </si>
  <si>
    <t>-</t>
    <phoneticPr fontId="2"/>
  </si>
  <si>
    <t>ふるさと妹背牛応援寄付金</t>
    <rPh sb="4" eb="7">
      <t>モセウシ</t>
    </rPh>
    <rPh sb="7" eb="9">
      <t>オウエン</t>
    </rPh>
    <rPh sb="9" eb="12">
      <t>キフキン</t>
    </rPh>
    <phoneticPr fontId="5"/>
  </si>
  <si>
    <t>国営土地改良事業費償還基金</t>
    <rPh sb="0" eb="13">
      <t>コクエイトチカイリョウジギョウヒショウカンキキン</t>
    </rPh>
    <phoneticPr fontId="2"/>
  </si>
  <si>
    <t>育英基金</t>
    <rPh sb="0" eb="4">
      <t>イクエイキキン</t>
    </rPh>
    <phoneticPr fontId="2"/>
  </si>
  <si>
    <t>農業振興基金</t>
    <rPh sb="0" eb="6">
      <t>ノウギョウシンコウキキン</t>
    </rPh>
    <phoneticPr fontId="2"/>
  </si>
  <si>
    <t>学校教育施設整備基金</t>
    <rPh sb="0" eb="10">
      <t>ガッコウキョウイクシセツセイビキキン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</si>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</sst>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E89D-438D-99C1-216ED1FA59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191509</c:v>
                </c:pt>
                <c:pt idx="1">
                  <c:v>282611</c:v>
                </c:pt>
                <c:pt idx="2">
                  <c:v>298769</c:v>
                </c:pt>
                <c:pt idx="3">
                  <c:v>219450</c:v>
                </c:pt>
                <c:pt idx="4">
                  <c:v>550370</c:v>
                </c:pt>
              </c:numCache>
            </c:numRef>
          </c:val>
          <c:smooth val="0"/>
          <c:extLst>
            <c:ext xmlns:c16="http://schemas.microsoft.com/office/drawing/2014/chart" uri="{C3380CC4-5D6E-409C-BE32-E72D297353CC}">
              <c16:uniqueId val="{00000001-E89D-438D-99C1-216ED1FA59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2.87</c:v>
                </c:pt>
                <c:pt idx="1">
                  <c:v>2.97</c:v>
                </c:pt>
                <c:pt idx="2">
                  <c:v>2.74</c:v>
                </c:pt>
                <c:pt idx="3">
                  <c:v>2.71</c:v>
                </c:pt>
                <c:pt idx="4">
                  <c:v>3.44</c:v>
                </c:pt>
              </c:numCache>
            </c:numRef>
          </c:val>
          <c:extLst>
            <c:ext xmlns:c16="http://schemas.microsoft.com/office/drawing/2014/chart" uri="{C3380CC4-5D6E-409C-BE32-E72D297353CC}">
              <c16:uniqueId val="{00000000-82FD-4372-ACDA-1A5436BF17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23.13</c:v>
                </c:pt>
                <c:pt idx="1">
                  <c:v>23.44</c:v>
                </c:pt>
                <c:pt idx="2">
                  <c:v>30.35</c:v>
                </c:pt>
                <c:pt idx="3">
                  <c:v>32.159999999999997</c:v>
                </c:pt>
                <c:pt idx="4">
                  <c:v>34.22</c:v>
                </c:pt>
              </c:numCache>
            </c:numRef>
          </c:val>
          <c:extLst>
            <c:ext xmlns:c16="http://schemas.microsoft.com/office/drawing/2014/chart" uri="{C3380CC4-5D6E-409C-BE32-E72D297353CC}">
              <c16:uniqueId val="{00000001-82FD-4372-ACDA-1A5436BF17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-1.75</c:v>
                </c:pt>
                <c:pt idx="1">
                  <c:v>1.22</c:v>
                </c:pt>
                <c:pt idx="2">
                  <c:v>9.19</c:v>
                </c:pt>
                <c:pt idx="3">
                  <c:v>1.83</c:v>
                </c:pt>
                <c:pt idx="4">
                  <c:v>2.58</c:v>
                </c:pt>
              </c:numCache>
            </c:numRef>
          </c:val>
          <c:smooth val="0"/>
          <c:extLst>
            <c:ext xmlns:c16="http://schemas.microsoft.com/office/drawing/2014/chart" uri="{C3380CC4-5D6E-409C-BE32-E72D297353CC}">
              <c16:uniqueId val="{00000002-82FD-4372-ACDA-1A5436BF17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123-471F-A1E1-25A6A534B4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23-471F-A1E1-25A6A534B4E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123-471F-A1E1-25A6A534B4E0}"/>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123-471F-A1E1-25A6A534B4E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123-471F-A1E1-25A6A534B4E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0.37</c:v>
                </c:pt>
                <c:pt idx="2">
                  <c:v>#N/A</c:v>
                </c:pt>
                <c:pt idx="3">
                  <c:v>0.02</c:v>
                </c:pt>
                <c:pt idx="4">
                  <c:v>#N/A</c:v>
                </c:pt>
                <c:pt idx="5">
                  <c:v>0.03</c:v>
                </c:pt>
                <c:pt idx="6">
                  <c:v>#N/A</c:v>
                </c:pt>
                <c:pt idx="7">
                  <c:v>0.04</c:v>
                </c:pt>
                <c:pt idx="8">
                  <c:v>#N/A</c:v>
                </c:pt>
                <c:pt idx="9">
                  <c:v>0.05</c:v>
                </c:pt>
              </c:numCache>
            </c:numRef>
          </c:val>
          <c:extLst>
            <c:ext xmlns:c16="http://schemas.microsoft.com/office/drawing/2014/chart" uri="{C3380CC4-5D6E-409C-BE32-E72D297353CC}">
              <c16:uniqueId val="{00000005-B123-471F-A1E1-25A6A534B4E0}"/>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0.02</c:v>
                </c:pt>
                <c:pt idx="4">
                  <c:v>#N/A</c:v>
                </c:pt>
                <c:pt idx="5">
                  <c:v>0.04</c:v>
                </c:pt>
                <c:pt idx="6">
                  <c:v>#N/A</c:v>
                </c:pt>
                <c:pt idx="7">
                  <c:v>0.15</c:v>
                </c:pt>
                <c:pt idx="8">
                  <c:v>#N/A</c:v>
                </c:pt>
                <c:pt idx="9">
                  <c:v>0.77</c:v>
                </c:pt>
              </c:numCache>
            </c:numRef>
          </c:val>
          <c:extLst>
            <c:ext xmlns:c16="http://schemas.microsoft.com/office/drawing/2014/chart" uri="{C3380CC4-5D6E-409C-BE32-E72D297353CC}">
              <c16:uniqueId val="{00000006-B123-471F-A1E1-25A6A534B4E0}"/>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1.83</c:v>
                </c:pt>
                <c:pt idx="2">
                  <c:v>#N/A</c:v>
                </c:pt>
                <c:pt idx="3">
                  <c:v>1.21</c:v>
                </c:pt>
                <c:pt idx="4">
                  <c:v>#N/A</c:v>
                </c:pt>
                <c:pt idx="5">
                  <c:v>0.46</c:v>
                </c:pt>
                <c:pt idx="6">
                  <c:v>#N/A</c:v>
                </c:pt>
                <c:pt idx="7">
                  <c:v>0.53</c:v>
                </c:pt>
                <c:pt idx="8">
                  <c:v>#N/A</c:v>
                </c:pt>
                <c:pt idx="9">
                  <c:v>0.81</c:v>
                </c:pt>
              </c:numCache>
            </c:numRef>
          </c:val>
          <c:extLst>
            <c:ext xmlns:c16="http://schemas.microsoft.com/office/drawing/2014/chart" uri="{C3380CC4-5D6E-409C-BE32-E72D297353CC}">
              <c16:uniqueId val="{00000007-B123-471F-A1E1-25A6A534B4E0}"/>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c:v>
                </c:pt>
                <c:pt idx="2">
                  <c:v>#N/A</c:v>
                </c:pt>
                <c:pt idx="3">
                  <c:v>0.3</c:v>
                </c:pt>
                <c:pt idx="4">
                  <c:v>#N/A</c:v>
                </c:pt>
                <c:pt idx="5">
                  <c:v>0.2</c:v>
                </c:pt>
                <c:pt idx="6">
                  <c:v>#N/A</c:v>
                </c:pt>
                <c:pt idx="7">
                  <c:v>0.31</c:v>
                </c:pt>
                <c:pt idx="8">
                  <c:v>#N/A</c:v>
                </c:pt>
                <c:pt idx="9">
                  <c:v>1.0900000000000001</c:v>
                </c:pt>
              </c:numCache>
            </c:numRef>
          </c:val>
          <c:extLst>
            <c:ext xmlns:c16="http://schemas.microsoft.com/office/drawing/2014/chart" uri="{C3380CC4-5D6E-409C-BE32-E72D297353CC}">
              <c16:uniqueId val="{00000008-B123-471F-A1E1-25A6A534B4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2.87</c:v>
                </c:pt>
                <c:pt idx="2">
                  <c:v>#N/A</c:v>
                </c:pt>
                <c:pt idx="3">
                  <c:v>2.97</c:v>
                </c:pt>
                <c:pt idx="4">
                  <c:v>#N/A</c:v>
                </c:pt>
                <c:pt idx="5">
                  <c:v>2.74</c:v>
                </c:pt>
                <c:pt idx="6">
                  <c:v>#N/A</c:v>
                </c:pt>
                <c:pt idx="7">
                  <c:v>2.71</c:v>
                </c:pt>
                <c:pt idx="8">
                  <c:v>#N/A</c:v>
                </c:pt>
                <c:pt idx="9">
                  <c:v>3.44</c:v>
                </c:pt>
              </c:numCache>
            </c:numRef>
          </c:val>
          <c:extLst>
            <c:ext xmlns:c16="http://schemas.microsoft.com/office/drawing/2014/chart" uri="{C3380CC4-5D6E-409C-BE32-E72D297353CC}">
              <c16:uniqueId val="{00000009-B123-471F-A1E1-25A6A534B4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341</c:v>
                </c:pt>
                <c:pt idx="5">
                  <c:v>333</c:v>
                </c:pt>
                <c:pt idx="8">
                  <c:v>343</c:v>
                </c:pt>
                <c:pt idx="11">
                  <c:v>424</c:v>
                </c:pt>
                <c:pt idx="14">
                  <c:v>399</c:v>
                </c:pt>
              </c:numCache>
            </c:numRef>
          </c:val>
          <c:extLst>
            <c:ext xmlns:c16="http://schemas.microsoft.com/office/drawing/2014/chart" uri="{C3380CC4-5D6E-409C-BE32-E72D297353CC}">
              <c16:uniqueId val="{00000000-7324-48D2-9703-2BA5B0248E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7324-48D2-9703-2BA5B0248E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324-48D2-9703-2BA5B0248E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2</c:v>
                </c:pt>
                <c:pt idx="6">
                  <c:v>2</c:v>
                </c:pt>
                <c:pt idx="9">
                  <c:v>2</c:v>
                </c:pt>
                <c:pt idx="12">
                  <c:v>2</c:v>
                </c:pt>
              </c:numCache>
            </c:numRef>
          </c:val>
          <c:extLst>
            <c:ext xmlns:c16="http://schemas.microsoft.com/office/drawing/2014/chart" uri="{C3380CC4-5D6E-409C-BE32-E72D297353CC}">
              <c16:uniqueId val="{00000003-7324-48D2-9703-2BA5B0248E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96</c:v>
                </c:pt>
                <c:pt idx="3">
                  <c:v>95</c:v>
                </c:pt>
                <c:pt idx="6">
                  <c:v>98</c:v>
                </c:pt>
                <c:pt idx="9">
                  <c:v>104</c:v>
                </c:pt>
                <c:pt idx="12">
                  <c:v>104</c:v>
                </c:pt>
              </c:numCache>
            </c:numRef>
          </c:val>
          <c:extLst>
            <c:ext xmlns:c16="http://schemas.microsoft.com/office/drawing/2014/chart" uri="{C3380CC4-5D6E-409C-BE32-E72D297353CC}">
              <c16:uniqueId val="{00000004-7324-48D2-9703-2BA5B0248E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24-48D2-9703-2BA5B0248E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24-48D2-9703-2BA5B0248E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336</c:v>
                </c:pt>
                <c:pt idx="3">
                  <c:v>331</c:v>
                </c:pt>
                <c:pt idx="6">
                  <c:v>345</c:v>
                </c:pt>
                <c:pt idx="9">
                  <c:v>430</c:v>
                </c:pt>
                <c:pt idx="12">
                  <c:v>403</c:v>
                </c:pt>
              </c:numCache>
            </c:numRef>
          </c:val>
          <c:extLst>
            <c:ext xmlns:c16="http://schemas.microsoft.com/office/drawing/2014/chart" uri="{C3380CC4-5D6E-409C-BE32-E72D297353CC}">
              <c16:uniqueId val="{00000007-7324-48D2-9703-2BA5B0248E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94</c:v>
                </c:pt>
                <c:pt idx="2">
                  <c:v>#N/A</c:v>
                </c:pt>
                <c:pt idx="3">
                  <c:v>#N/A</c:v>
                </c:pt>
                <c:pt idx="4">
                  <c:v>95</c:v>
                </c:pt>
                <c:pt idx="5">
                  <c:v>#N/A</c:v>
                </c:pt>
                <c:pt idx="6">
                  <c:v>#N/A</c:v>
                </c:pt>
                <c:pt idx="7">
                  <c:v>102</c:v>
                </c:pt>
                <c:pt idx="8">
                  <c:v>#N/A</c:v>
                </c:pt>
                <c:pt idx="9">
                  <c:v>#N/A</c:v>
                </c:pt>
                <c:pt idx="10">
                  <c:v>112</c:v>
                </c:pt>
                <c:pt idx="11">
                  <c:v>#N/A</c:v>
                </c:pt>
                <c:pt idx="12">
                  <c:v>#N/A</c:v>
                </c:pt>
                <c:pt idx="13">
                  <c:v>111</c:v>
                </c:pt>
                <c:pt idx="14">
                  <c:v>#N/A</c:v>
                </c:pt>
              </c:numCache>
            </c:numRef>
          </c:val>
          <c:smooth val="0"/>
          <c:extLst>
            <c:ext xmlns:c16="http://schemas.microsoft.com/office/drawing/2014/chart" uri="{C3380CC4-5D6E-409C-BE32-E72D297353CC}">
              <c16:uniqueId val="{00000008-7324-48D2-9703-2BA5B0248E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2833</c:v>
                </c:pt>
                <c:pt idx="5">
                  <c:v>2855</c:v>
                </c:pt>
                <c:pt idx="8">
                  <c:v>3761</c:v>
                </c:pt>
                <c:pt idx="11">
                  <c:v>3378</c:v>
                </c:pt>
                <c:pt idx="14">
                  <c:v>3901</c:v>
                </c:pt>
              </c:numCache>
            </c:numRef>
          </c:val>
          <c:extLst>
            <c:ext xmlns:c16="http://schemas.microsoft.com/office/drawing/2014/chart" uri="{C3380CC4-5D6E-409C-BE32-E72D297353CC}">
              <c16:uniqueId val="{00000000-1A5F-4B37-9A87-912DBA3730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480</c:v>
                </c:pt>
                <c:pt idx="5">
                  <c:v>480</c:v>
                </c:pt>
                <c:pt idx="8">
                  <c:v>497</c:v>
                </c:pt>
                <c:pt idx="11">
                  <c:v>465</c:v>
                </c:pt>
                <c:pt idx="14">
                  <c:v>506</c:v>
                </c:pt>
              </c:numCache>
            </c:numRef>
          </c:val>
          <c:extLst>
            <c:ext xmlns:c16="http://schemas.microsoft.com/office/drawing/2014/chart" uri="{C3380CC4-5D6E-409C-BE32-E72D297353CC}">
              <c16:uniqueId val="{00000001-1A5F-4B37-9A87-912DBA3730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1271</c:v>
                </c:pt>
                <c:pt idx="5">
                  <c:v>1296</c:v>
                </c:pt>
                <c:pt idx="8">
                  <c:v>1627</c:v>
                </c:pt>
                <c:pt idx="11">
                  <c:v>1688</c:v>
                </c:pt>
                <c:pt idx="14">
                  <c:v>1774</c:v>
                </c:pt>
              </c:numCache>
            </c:numRef>
          </c:val>
          <c:extLst>
            <c:ext xmlns:c16="http://schemas.microsoft.com/office/drawing/2014/chart" uri="{C3380CC4-5D6E-409C-BE32-E72D297353CC}">
              <c16:uniqueId val="{00000002-1A5F-4B37-9A87-912DBA3730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5F-4B37-9A87-912DBA3730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5F-4B37-9A87-912DBA3730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5F-4B37-9A87-912DBA3730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883</c:v>
                </c:pt>
                <c:pt idx="3">
                  <c:v>880</c:v>
                </c:pt>
                <c:pt idx="6">
                  <c:v>911</c:v>
                </c:pt>
                <c:pt idx="9">
                  <c:v>908</c:v>
                </c:pt>
                <c:pt idx="12">
                  <c:v>867</c:v>
                </c:pt>
              </c:numCache>
            </c:numRef>
          </c:val>
          <c:extLst>
            <c:ext xmlns:c16="http://schemas.microsoft.com/office/drawing/2014/chart" uri="{C3380CC4-5D6E-409C-BE32-E72D297353CC}">
              <c16:uniqueId val="{00000006-1A5F-4B37-9A87-912DBA3730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c:v>
                </c:pt>
                <c:pt idx="3">
                  <c:v>14</c:v>
                </c:pt>
                <c:pt idx="6">
                  <c:v>12</c:v>
                </c:pt>
                <c:pt idx="9">
                  <c:v>10</c:v>
                </c:pt>
                <c:pt idx="12">
                  <c:v>7</c:v>
                </c:pt>
              </c:numCache>
            </c:numRef>
          </c:val>
          <c:extLst>
            <c:ext xmlns:c16="http://schemas.microsoft.com/office/drawing/2014/chart" uri="{C3380CC4-5D6E-409C-BE32-E72D297353CC}">
              <c16:uniqueId val="{00000007-1A5F-4B37-9A87-912DBA3730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923</c:v>
                </c:pt>
                <c:pt idx="3">
                  <c:v>772</c:v>
                </c:pt>
                <c:pt idx="6">
                  <c:v>675</c:v>
                </c:pt>
                <c:pt idx="9">
                  <c:v>575</c:v>
                </c:pt>
                <c:pt idx="12">
                  <c:v>516</c:v>
                </c:pt>
              </c:numCache>
            </c:numRef>
          </c:val>
          <c:extLst>
            <c:ext xmlns:c16="http://schemas.microsoft.com/office/drawing/2014/chart" uri="{C3380CC4-5D6E-409C-BE32-E72D297353CC}">
              <c16:uniqueId val="{00000008-1A5F-4B37-9A87-912DBA3730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A5F-4B37-9A87-912DBA3730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2815</c:v>
                </c:pt>
                <c:pt idx="3">
                  <c:v>3819</c:v>
                </c:pt>
                <c:pt idx="6">
                  <c:v>3998</c:v>
                </c:pt>
                <c:pt idx="9">
                  <c:v>3874</c:v>
                </c:pt>
                <c:pt idx="12">
                  <c:v>4767</c:v>
                </c:pt>
              </c:numCache>
            </c:numRef>
          </c:val>
          <c:extLst>
            <c:ext xmlns:c16="http://schemas.microsoft.com/office/drawing/2014/chart" uri="{C3380CC4-5D6E-409C-BE32-E72D297353CC}">
              <c16:uniqueId val="{0000000A-1A5F-4B37-9A87-912DBA3730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53</c:v>
                </c:pt>
                <c:pt idx="2">
                  <c:v>#N/A</c:v>
                </c:pt>
                <c:pt idx="3">
                  <c:v>#N/A</c:v>
                </c:pt>
                <c:pt idx="4">
                  <c:v>853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A5F-4B37-9A87-912DBA3730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655</c:v>
                </c:pt>
                <c:pt idx="1">
                  <c:v>695</c:v>
                </c:pt>
                <c:pt idx="2">
                  <c:v>735</c:v>
                </c:pt>
              </c:numCache>
            </c:numRef>
          </c:val>
          <c:extLst>
            <c:ext xmlns:c16="http://schemas.microsoft.com/office/drawing/2014/chart" uri="{C3380CC4-5D6E-409C-BE32-E72D297353CC}">
              <c16:uniqueId val="{00000000-8ABA-4AA9-9EB6-A1B005BB7A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220</c:v>
                </c:pt>
                <c:pt idx="1">
                  <c:v>220</c:v>
                </c:pt>
                <c:pt idx="2">
                  <c:v>227</c:v>
                </c:pt>
              </c:numCache>
            </c:numRef>
          </c:val>
          <c:extLst>
            <c:ext xmlns:c16="http://schemas.microsoft.com/office/drawing/2014/chart" uri="{C3380CC4-5D6E-409C-BE32-E72D297353CC}">
              <c16:uniqueId val="{00000001-8ABA-4AA9-9EB6-A1B005BB7A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617</c:v>
                </c:pt>
                <c:pt idx="1">
                  <c:v>641</c:v>
                </c:pt>
                <c:pt idx="2">
                  <c:v>683</c:v>
                </c:pt>
              </c:numCache>
            </c:numRef>
          </c:val>
          <c:extLst>
            <c:ext xmlns:c16="http://schemas.microsoft.com/office/drawing/2014/chart" uri="{C3380CC4-5D6E-409C-BE32-E72D297353CC}">
              <c16:uniqueId val="{00000002-8ABA-4AA9-9EB6-A1B005BB7A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
2,583
48.64
5,064,120
4,990,174
73,946
2,148,796
4,766,542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類似団体平均値に近い数値で若干下回っている。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人口の減少や景気低迷などによる法人税割の減少傾向にある中、今後さらに計画的な職員数の削減、事業の必要性、緊急性の検討など投資的経費を抑制し、歳出の継続的な見直しに努める。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近年、類似団体平均値を下回っ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て推移しており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前年と比較すると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と公債費が減少しており数値の改善につながっている。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必要最小限の退職者補充等により抑制に努めているが、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今後増加が予想されること、また、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年度温泉改修事業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起債償還が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始まることから増加が予想されるため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、今後は更に事務事業等の見直しを行い経常経費削減に取り組む必要がある。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99271</xdr:rowOff>
    </xdr:from>
    <xdr:to>
      <xdr:col>23</xdr:col>
      <xdr:colOff>133350</xdr:colOff>
      <xdr:row>61</xdr:row>
      <xdr:rowOff>131445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57721"/>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61</xdr:row>
      <xdr:rowOff>131445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6066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62</xdr:row>
      <xdr:rowOff>28363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60660"/>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108796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582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48471</xdr:rowOff>
    </xdr:from>
    <xdr:to>
      <xdr:col>23</xdr:col>
      <xdr:colOff>184150</xdr:colOff>
      <xdr:row>61</xdr:row>
      <xdr:rowOff>150071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64998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5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80645</xdr:rowOff>
    </xdr:from>
    <xdr:to>
      <xdr:col>19</xdr:col>
      <xdr:colOff>184150</xdr:colOff>
      <xdr:row>62</xdr:row>
      <xdr:rowOff>10795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20972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134637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[484,481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決算額については類似団体平均値を下回っている。人件費については、退職者補充等の抑制に努めており、物件費についても事務事業等の見直しに等により抑制に努めている。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物価高騰などによる物件費の増や、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保有する公共施設の修繕等維持費用が増加することが予想されるため、さらにコスト低減を図っていく必要がある。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117976</xdr:rowOff>
    </xdr:from>
    <xdr:to>
      <xdr:col>23</xdr:col>
      <xdr:colOff>133350</xdr:colOff>
      <xdr:row>82</xdr:row>
      <xdr:rowOff>131451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76876"/>
          <a:ext cx="8382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99493</xdr:rowOff>
    </xdr:from>
    <xdr:to>
      <xdr:col>19</xdr:col>
      <xdr:colOff>133350</xdr:colOff>
      <xdr:row>82</xdr:row>
      <xdr:rowOff>117976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58393"/>
          <a:ext cx="889000" cy="1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66024</xdr:rowOff>
    </xdr:from>
    <xdr:to>
      <xdr:col>15</xdr:col>
      <xdr:colOff>82550</xdr:colOff>
      <xdr:row>82</xdr:row>
      <xdr:rowOff>99493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24924"/>
          <a:ext cx="889000" cy="3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43193</xdr:rowOff>
    </xdr:from>
    <xdr:to>
      <xdr:col>11</xdr:col>
      <xdr:colOff>31750</xdr:colOff>
      <xdr:row>82</xdr:row>
      <xdr:rowOff>66024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02093"/>
          <a:ext cx="889000" cy="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80651</xdr:rowOff>
    </xdr:from>
    <xdr:to>
      <xdr:col>23</xdr:col>
      <xdr:colOff>184150</xdr:colOff>
      <xdr:row>83</xdr:row>
      <xdr:rowOff>10801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97178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67176</xdr:rowOff>
    </xdr:from>
    <xdr:to>
      <xdr:col>19</xdr:col>
      <xdr:colOff>184150</xdr:colOff>
      <xdr:row>82</xdr:row>
      <xdr:rowOff>168776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7503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94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48693</xdr:rowOff>
    </xdr:from>
    <xdr:to>
      <xdr:col>15</xdr:col>
      <xdr:colOff>133350</xdr:colOff>
      <xdr:row>82</xdr:row>
      <xdr:rowOff>150293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0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160470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7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15224</xdr:rowOff>
    </xdr:from>
    <xdr:to>
      <xdr:col>11</xdr:col>
      <xdr:colOff>82550</xdr:colOff>
      <xdr:row>82</xdr:row>
      <xdr:rowOff>116824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7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127001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4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163843</xdr:rowOff>
    </xdr:from>
    <xdr:to>
      <xdr:col>7</xdr:col>
      <xdr:colOff>31750</xdr:colOff>
      <xdr:row>82</xdr:row>
      <xdr:rowOff>93993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104170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国家公務員との比較では、数値は改善されているものの、類似団体平均値では指数が上回っており、以前から取り組んでいる行政改革での人件費削減も検証しながら、今後も給与の適正化に努める。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88</xdr:row>
      <xdr:rowOff>36195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2727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129223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02727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129223</xdr:rowOff>
    </xdr:from>
    <xdr:to>
      <xdr:col>72</xdr:col>
      <xdr:colOff>203200</xdr:colOff>
      <xdr:row>87</xdr:row>
      <xdr:rowOff>141288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0453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141288</xdr:rowOff>
    </xdr:from>
    <xdr:to>
      <xdr:col>68</xdr:col>
      <xdr:colOff>152400</xdr:colOff>
      <xdr:row>88</xdr:row>
      <xdr:rowOff>78423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05743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156845</xdr:rowOff>
    </xdr:from>
    <xdr:to>
      <xdr:col>81</xdr:col>
      <xdr:colOff>95250</xdr:colOff>
      <xdr:row>88</xdr:row>
      <xdr:rowOff>86995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52722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6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78423</xdr:rowOff>
    </xdr:from>
    <xdr:to>
      <xdr:col>73</xdr:col>
      <xdr:colOff>44450</xdr:colOff>
      <xdr:row>88</xdr:row>
      <xdr:rowOff>8573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164800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90488</xdr:rowOff>
    </xdr:from>
    <xdr:to>
      <xdr:col>68</xdr:col>
      <xdr:colOff>203200</xdr:colOff>
      <xdr:row>88</xdr:row>
      <xdr:rowOff>20638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5415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27623</xdr:rowOff>
    </xdr:from>
    <xdr:to>
      <xdr:col>64</xdr:col>
      <xdr:colOff>152400</xdr:colOff>
      <xdr:row>88</xdr:row>
      <xdr:rowOff>129223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114000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20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必要最小限の退職者補充による職員数の削減により、類似団体平均値を下回っている。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今後も行政サービスを低下させることのないよう、一定の職員数を維持しつつ適正な人員管理に努める。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136827</xdr:rowOff>
    </xdr:from>
    <xdr:to>
      <xdr:col>81</xdr:col>
      <xdr:colOff>44450</xdr:colOff>
      <xdr:row>59</xdr:row>
      <xdr:rowOff>156734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252377"/>
          <a:ext cx="8382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156734</xdr:rowOff>
    </xdr:from>
    <xdr:to>
      <xdr:col>77</xdr:col>
      <xdr:colOff>44450</xdr:colOff>
      <xdr:row>59</xdr:row>
      <xdr:rowOff>162163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272284"/>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145272</xdr:rowOff>
    </xdr:from>
    <xdr:to>
      <xdr:col>72</xdr:col>
      <xdr:colOff>203200</xdr:colOff>
      <xdr:row>59</xdr:row>
      <xdr:rowOff>162163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6082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96710</xdr:rowOff>
    </xdr:from>
    <xdr:to>
      <xdr:col>68</xdr:col>
      <xdr:colOff>152400</xdr:colOff>
      <xdr:row>59</xdr:row>
      <xdr:rowOff>145272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12260"/>
          <a:ext cx="889000" cy="4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86027</xdr:rowOff>
    </xdr:from>
    <xdr:to>
      <xdr:col>81</xdr:col>
      <xdr:colOff>95250</xdr:colOff>
      <xdr:row>60</xdr:row>
      <xdr:rowOff>16177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102554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4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105934</xdr:rowOff>
    </xdr:from>
    <xdr:to>
      <xdr:col>77</xdr:col>
      <xdr:colOff>95250</xdr:colOff>
      <xdr:row>60</xdr:row>
      <xdr:rowOff>36084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46261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9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111363</xdr:rowOff>
    </xdr:from>
    <xdr:to>
      <xdr:col>73</xdr:col>
      <xdr:colOff>44450</xdr:colOff>
      <xdr:row>60</xdr:row>
      <xdr:rowOff>41513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2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51690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9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94472</xdr:rowOff>
    </xdr:from>
    <xdr:to>
      <xdr:col>68</xdr:col>
      <xdr:colOff>203200</xdr:colOff>
      <xdr:row>60</xdr:row>
      <xdr:rowOff>24622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1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34799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7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45910</xdr:rowOff>
    </xdr:from>
    <xdr:to>
      <xdr:col>64</xdr:col>
      <xdr:colOff>152400</xdr:colOff>
      <xdr:row>59</xdr:row>
      <xdr:rowOff>147510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157687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3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類似団体平均値と比較して、令和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年度より下回って推移している。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公債費償還額は平成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年度のピークから減少しているが、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大型事業である令和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国営農地再編事業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温泉改修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を実施し公債費負担の増加が懸念される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今後も、交付税措置のある起債を優先して発行し、財源措置のない単独事業を抑制するなど公債費の適正な管理・運営に努める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35983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573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27940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4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84244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41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42</xdr:row>
      <xdr:rowOff>81704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1369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温泉改修等大型事業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将来負担額の増加が懸念されるが、交付税措置のある起債を優先して発行し、目的を明確とした基金積立を進めていく。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122283</xdr:rowOff>
    </xdr:from>
    <xdr:to>
      <xdr:col>68</xdr:col>
      <xdr:colOff>152400</xdr:colOff>
      <xdr:row>16</xdr:row>
      <xdr:rowOff>159476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351133"/>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108676</xdr:rowOff>
    </xdr:from>
    <xdr:to>
      <xdr:col>68</xdr:col>
      <xdr:colOff>203200</xdr:colOff>
      <xdr:row>17</xdr:row>
      <xdr:rowOff>38826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8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23603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93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71483</xdr:rowOff>
    </xdr:from>
    <xdr:to>
      <xdr:col>64</xdr:col>
      <xdr:colOff>152400</xdr:colOff>
      <xdr:row>14</xdr:row>
      <xdr:rowOff>1633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30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157860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
2,583
48.64
5,064,120
4,990,174
73,946
2,148,796
4,766,542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必要最小限の退職者補充により職員数の適正化を図っているが、職員の平均年齢が高いことや再任用職員の雇用等もあり、類似団体平均値を上回っている。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今後も適正な人員管理により人件費の抑制に努める。</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09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133858</xdr:rowOff>
    </xdr:from>
    <xdr:to>
      <xdr:col>19</xdr:col>
      <xdr:colOff>187325</xdr:colOff>
      <xdr:row>37</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77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133858</xdr:rowOff>
    </xdr:from>
    <xdr:to>
      <xdr:col>15</xdr:col>
      <xdr:colOff>98425</xdr:colOff>
      <xdr:row>38</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775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21844</xdr:rowOff>
    </xdr:from>
    <xdr:to>
      <xdr:col>11</xdr:col>
      <xdr:colOff>9525</xdr:colOff>
      <xdr:row>38</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369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83058</xdr:rowOff>
    </xdr:from>
    <xdr:to>
      <xdr:col>15</xdr:col>
      <xdr:colOff>149225</xdr:colOff>
      <xdr:row>38</xdr:row>
      <xdr:rowOff>13208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169435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142494</xdr:rowOff>
    </xdr:from>
    <xdr:to>
      <xdr:col>6</xdr:col>
      <xdr:colOff>171450</xdr:colOff>
      <xdr:row>38</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57421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行政改革による徹底した事務事業の見直し、削減等を図ってきたことにより、類似団体平均値を下回って推移している。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今後も更なる削減に向け、施設の管理運営等を総合的に検討し、より一層の経費削減を図っていく。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06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62992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83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40132</xdr:rowOff>
    </xdr:from>
    <xdr:to>
      <xdr:col>73</xdr:col>
      <xdr:colOff>180975</xdr:colOff>
      <xdr:row>16</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833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702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123969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160782</xdr:rowOff>
    </xdr:from>
    <xdr:to>
      <xdr:col>74</xdr:col>
      <xdr:colOff>31750</xdr:colOff>
      <xdr:row>16</xdr:row>
      <xdr:rowOff>90932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101109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89679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扶助費にかかる経常収支比率は、類似団体を若干上回っている。</a:t>
          </a:r>
        </a:p>
        <a:p>
          <a:r>
            <a:rPr kumimoji="1" lang="ja-JP" altLang="en-US" sz="1300">
              <a:latin typeface="ＭＳ Ｐゴシック" panose="020B0600070205080204" pitchFamily="50" charset="-128"/>
              <a:ea typeface="ＭＳ Ｐゴシック" panose="020B0600070205080204" pitchFamily="50" charset="-128"/>
            </a:rPr>
            <a:t>　今後も少子高齢化が進む中、社会保障関連経費の増加が見込まれることから、福祉・医療サービス等を低下させることなく各種助成の適正化を図り、上昇傾向に歯止めをかけるよう努める。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594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その他にかかる経常収支比率は、類似団体平均値を下回って推移しているが、公共施設の老朽化が進み改修費等が嵩む時期もあり、今後も維持補修費の平準化を図っていく。</a:t>
          </a:r>
        </a:p>
        <a:p>
          <a:r>
            <a:rPr kumimoji="1" lang="ja-JP" altLang="en-US" sz="1300">
              <a:latin typeface="ＭＳ Ｐゴシック" panose="020B0600070205080204" pitchFamily="50" charset="-128"/>
              <a:ea typeface="ＭＳ Ｐゴシック" panose="020B0600070205080204" pitchFamily="50" charset="-128"/>
            </a:rPr>
            <a:t>　また、国民健康保険においても保険料の適正化を図り、安定した事業運営を行い、繰出金等一般会計の負担を減らしていくよう努める。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46990</xdr:rowOff>
    </xdr:from>
    <xdr:to>
      <xdr:col>82</xdr:col>
      <xdr:colOff>107950</xdr:colOff>
      <xdr:row>56</xdr:row>
      <xdr:rowOff>104140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6481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46990</xdr:rowOff>
    </xdr:from>
    <xdr:to>
      <xdr:col>78</xdr:col>
      <xdr:colOff>69850</xdr:colOff>
      <xdr:row>56</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6481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56</xdr:row>
      <xdr:rowOff>109855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671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109855</xdr:rowOff>
    </xdr:from>
    <xdr:to>
      <xdr:col>69</xdr:col>
      <xdr:colOff>92075</xdr:colOff>
      <xdr:row>57</xdr:row>
      <xdr:rowOff>6985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7110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167640</xdr:rowOff>
    </xdr:from>
    <xdr:to>
      <xdr:col>78</xdr:col>
      <xdr:colOff>120650</xdr:colOff>
      <xdr:row>56</xdr:row>
      <xdr:rowOff>97790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107967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66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59055</xdr:rowOff>
    </xdr:from>
    <xdr:to>
      <xdr:col>69</xdr:col>
      <xdr:colOff>142875</xdr:colOff>
      <xdr:row>56</xdr:row>
      <xdr:rowOff>160655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170832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127635</xdr:rowOff>
    </xdr:from>
    <xdr:to>
      <xdr:col>65</xdr:col>
      <xdr:colOff>53975</xdr:colOff>
      <xdr:row>57</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67962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行政改革による補助金の見直しにより、類似団体平均値を下回って推移している。</a:t>
          </a:r>
        </a:p>
        <a:p>
          <a:r>
            <a:rPr kumimoji="1" lang="ja-JP" altLang="en-US" sz="1300">
              <a:latin typeface="ＭＳ Ｐゴシック" panose="020B0600070205080204" pitchFamily="50" charset="-128"/>
              <a:ea typeface="ＭＳ Ｐゴシック" panose="020B0600070205080204" pitchFamily="50" charset="-128"/>
            </a:rPr>
            <a:t>　本町の基幹産業である農業にかかる補助金等が大部分を占めているが、今後さらに適正な補助金の見直しを進めていく。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35</xdr:row>
      <xdr:rowOff>165862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157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156718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20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36</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20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過去の大型事業の償還終了により令和元年以降類似団体平均を下回っていたが、新たに国営農地再編事業等の償還が始まり令和４年度は類似団体平均値を若干上回り以降下がってきている。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令和５年度の大型事業（温泉改修事業）の借入により、増加することが予想されるため、今後も普通建設事業の抑制を図りながら、借り入れが必要な場合についても交付税措置のある有利な起債を発行するなど、より一層公債費の適正化を図っていく。</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5080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1572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77</xdr:row>
      <xdr:rowOff>5080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5052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46989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0505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77470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0771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125730</xdr:rowOff>
    </xdr:from>
    <xdr:to>
      <xdr:col>20</xdr:col>
      <xdr:colOff>38100</xdr:colOff>
      <xdr:row>77</xdr:row>
      <xdr:rowOff>55880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公債費以外の経常収支比率は類似団体を下回っている。</a:t>
          </a:r>
        </a:p>
        <a:p>
          <a:r>
            <a:rPr kumimoji="1" lang="ja-JP" altLang="en-US" sz="1300">
              <a:latin typeface="ＭＳ Ｐゴシック" panose="020B0600070205080204" pitchFamily="50" charset="-128"/>
              <a:ea typeface="ＭＳ Ｐゴシック" panose="020B0600070205080204" pitchFamily="50" charset="-128"/>
            </a:rPr>
            <a:t>　新規採用の抑制等、計画的に職員数の削減を図っているが、職員の平均年齢が上がる中、再任用職員も含めたより適正な人員管理を進めていくことが必要がある。</a:t>
          </a:r>
        </a:p>
        <a:p>
          <a:r>
            <a:rPr kumimoji="1" lang="ja-JP" altLang="en-US" sz="1300">
              <a:latin typeface="ＭＳ Ｐゴシック" panose="020B0600070205080204" pitchFamily="50" charset="-128"/>
              <a:ea typeface="ＭＳ Ｐゴシック" panose="020B0600070205080204" pitchFamily="50" charset="-128"/>
            </a:rPr>
            <a:t>　また、今後は公共施設や道路橋梁関係の維持補修費や社会保障関連の経費の増加も予想されることから、より徹底した事務事業の見直しによる経費削減を図っていく。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76</xdr:row>
      <xdr:rowOff>130811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1419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50800</xdr:rowOff>
    </xdr:from>
    <xdr:to>
      <xdr:col>78</xdr:col>
      <xdr:colOff>69850</xdr:colOff>
      <xdr:row>76</xdr:row>
      <xdr:rowOff>111761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50800</xdr:rowOff>
    </xdr:from>
    <xdr:to>
      <xdr:col>73</xdr:col>
      <xdr:colOff>180975</xdr:colOff>
      <xdr:row>77</xdr:row>
      <xdr:rowOff>134620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08100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134620</xdr:rowOff>
    </xdr:from>
    <xdr:to>
      <xdr:col>69</xdr:col>
      <xdr:colOff>92075</xdr:colOff>
      <xdr:row>78</xdr:row>
      <xdr:rowOff>8889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3362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80011</xdr:rowOff>
    </xdr:from>
    <xdr:to>
      <xdr:col>82</xdr:col>
      <xdr:colOff>158750</xdr:colOff>
      <xdr:row>77</xdr:row>
      <xdr:rowOff>10161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96538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0</xdr:rowOff>
    </xdr:from>
    <xdr:to>
      <xdr:col>74</xdr:col>
      <xdr:colOff>31750</xdr:colOff>
      <xdr:row>76</xdr:row>
      <xdr:rowOff>101600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83820</xdr:rowOff>
    </xdr:from>
    <xdr:to>
      <xdr:col>69</xdr:col>
      <xdr:colOff>142875</xdr:colOff>
      <xdr:row>78</xdr:row>
      <xdr:rowOff>13970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24147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129539</xdr:rowOff>
    </xdr:from>
    <xdr:to>
      <xdr:col>65</xdr:col>
      <xdr:colOff>53975</xdr:colOff>
      <xdr:row>78</xdr:row>
      <xdr:rowOff>59689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69866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84149</xdr:rowOff>
    </xdr:from>
    <xdr:to>
      <xdr:col>29</xdr:col>
      <xdr:colOff>127000</xdr:colOff>
      <xdr:row>17</xdr:row>
      <xdr:rowOff>95449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46424"/>
          <a:ext cx="647700" cy="11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95449</xdr:rowOff>
    </xdr:from>
    <xdr:to>
      <xdr:col>26</xdr:col>
      <xdr:colOff>50800</xdr:colOff>
      <xdr:row>17</xdr:row>
      <xdr:rowOff>99025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57724"/>
          <a:ext cx="698500" cy="3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99025</xdr:rowOff>
    </xdr:from>
    <xdr:to>
      <xdr:col>22</xdr:col>
      <xdr:colOff>114300</xdr:colOff>
      <xdr:row>17</xdr:row>
      <xdr:rowOff>127267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61300"/>
          <a:ext cx="698500" cy="28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127267</xdr:rowOff>
    </xdr:from>
    <xdr:to>
      <xdr:col>18</xdr:col>
      <xdr:colOff>177800</xdr:colOff>
      <xdr:row>17</xdr:row>
      <xdr:rowOff>154567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89542"/>
          <a:ext cx="698500" cy="2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33349</xdr:rowOff>
    </xdr:from>
    <xdr:to>
      <xdr:col>29</xdr:col>
      <xdr:colOff>177800</xdr:colOff>
      <xdr:row>17</xdr:row>
      <xdr:rowOff>134949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95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5426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6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44649</xdr:rowOff>
    </xdr:from>
    <xdr:to>
      <xdr:col>26</xdr:col>
      <xdr:colOff>101600</xdr:colOff>
      <xdr:row>17</xdr:row>
      <xdr:rowOff>146249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06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131026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09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48225</xdr:rowOff>
    </xdr:from>
    <xdr:to>
      <xdr:col>22</xdr:col>
      <xdr:colOff>165100</xdr:colOff>
      <xdr:row>17</xdr:row>
      <xdr:rowOff>149825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1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134602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0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76467</xdr:rowOff>
    </xdr:from>
    <xdr:to>
      <xdr:col>19</xdr:col>
      <xdr:colOff>38100</xdr:colOff>
      <xdr:row>18</xdr:row>
      <xdr:rowOff>6617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3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162844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2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103767</xdr:rowOff>
    </xdr:from>
    <xdr:to>
      <xdr:col>15</xdr:col>
      <xdr:colOff>101600</xdr:colOff>
      <xdr:row>18</xdr:row>
      <xdr:rowOff>33917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66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18694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5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219766</xdr:rowOff>
    </xdr:from>
    <xdr:to>
      <xdr:col>29</xdr:col>
      <xdr:colOff>127000</xdr:colOff>
      <xdr:row>35</xdr:row>
      <xdr:rowOff>221791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30116"/>
          <a:ext cx="647700" cy="2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221791</xdr:rowOff>
    </xdr:from>
    <xdr:to>
      <xdr:col>26</xdr:col>
      <xdr:colOff>50800</xdr:colOff>
      <xdr:row>35</xdr:row>
      <xdr:rowOff>240363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32141"/>
          <a:ext cx="698500" cy="18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240363</xdr:rowOff>
    </xdr:from>
    <xdr:to>
      <xdr:col>22</xdr:col>
      <xdr:colOff>114300</xdr:colOff>
      <xdr:row>35</xdr:row>
      <xdr:rowOff>256241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50713"/>
          <a:ext cx="698500" cy="15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256241</xdr:rowOff>
    </xdr:from>
    <xdr:to>
      <xdr:col>18</xdr:col>
      <xdr:colOff>177800</xdr:colOff>
      <xdr:row>35</xdr:row>
      <xdr:rowOff>267209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66591"/>
          <a:ext cx="698500" cy="10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168966</xdr:rowOff>
    </xdr:from>
    <xdr:to>
      <xdr:col>29</xdr:col>
      <xdr:colOff>177800</xdr:colOff>
      <xdr:row>35</xdr:row>
      <xdr:rowOff>270566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79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141043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5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170991</xdr:rowOff>
    </xdr:from>
    <xdr:to>
      <xdr:col>26</xdr:col>
      <xdr:colOff>101600</xdr:colOff>
      <xdr:row>35</xdr:row>
      <xdr:rowOff>272591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81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257368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67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189563</xdr:rowOff>
    </xdr:from>
    <xdr:to>
      <xdr:col>22</xdr:col>
      <xdr:colOff>165100</xdr:colOff>
      <xdr:row>35</xdr:row>
      <xdr:rowOff>291163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99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275940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8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205441</xdr:rowOff>
    </xdr:from>
    <xdr:to>
      <xdr:col>19</xdr:col>
      <xdr:colOff>38100</xdr:colOff>
      <xdr:row>35</xdr:row>
      <xdr:rowOff>307041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15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291818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0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216409</xdr:rowOff>
    </xdr:from>
    <xdr:to>
      <xdr:col>15</xdr:col>
      <xdr:colOff>101600</xdr:colOff>
      <xdr:row>35</xdr:row>
      <xdr:rowOff>318009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26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
2,583
48.64
5,064,120
4,990,174
73,946
2,148,796
4,766,542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95350</xdr:rowOff>
    </xdr:from>
    <xdr:to>
      <xdr:col>24</xdr:col>
      <xdr:colOff>63500</xdr:colOff>
      <xdr:row>36</xdr:row>
      <xdr:rowOff>121826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67550"/>
          <a:ext cx="838200" cy="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95350</xdr:rowOff>
    </xdr:from>
    <xdr:to>
      <xdr:col>19</xdr:col>
      <xdr:colOff>177800</xdr:colOff>
      <xdr:row>36</xdr:row>
      <xdr:rowOff>106868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67550"/>
          <a:ext cx="889000" cy="1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106868</xdr:rowOff>
    </xdr:from>
    <xdr:to>
      <xdr:col>15</xdr:col>
      <xdr:colOff>50800</xdr:colOff>
      <xdr:row>36</xdr:row>
      <xdr:rowOff>138250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79068"/>
          <a:ext cx="889000" cy="3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138250</xdr:rowOff>
    </xdr:from>
    <xdr:to>
      <xdr:col>10</xdr:col>
      <xdr:colOff>114300</xdr:colOff>
      <xdr:row>37</xdr:row>
      <xdr:rowOff>20249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10450"/>
          <a:ext cx="889000" cy="5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71026</xdr:rowOff>
    </xdr:from>
    <xdr:to>
      <xdr:col>24</xdr:col>
      <xdr:colOff>114300</xdr:colOff>
      <xdr:row>37</xdr:row>
      <xdr:rowOff>1176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49453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44550</xdr:rowOff>
    </xdr:from>
    <xdr:to>
      <xdr:col>20</xdr:col>
      <xdr:colOff>38100</xdr:colOff>
      <xdr:row>36</xdr:row>
      <xdr:rowOff>146150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162677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9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56068</xdr:rowOff>
    </xdr:from>
    <xdr:to>
      <xdr:col>15</xdr:col>
      <xdr:colOff>101600</xdr:colOff>
      <xdr:row>36</xdr:row>
      <xdr:rowOff>157668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2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2745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0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87450</xdr:rowOff>
    </xdr:from>
    <xdr:to>
      <xdr:col>10</xdr:col>
      <xdr:colOff>165100</xdr:colOff>
      <xdr:row>37</xdr:row>
      <xdr:rowOff>17600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8727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5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140899</xdr:rowOff>
    </xdr:from>
    <xdr:to>
      <xdr:col>6</xdr:col>
      <xdr:colOff>38100</xdr:colOff>
      <xdr:row>37</xdr:row>
      <xdr:rowOff>71049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62176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0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133057</xdr:rowOff>
    </xdr:from>
    <xdr:to>
      <xdr:col>24</xdr:col>
      <xdr:colOff>63500</xdr:colOff>
      <xdr:row>57</xdr:row>
      <xdr:rowOff>145248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05707"/>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145248</xdr:rowOff>
    </xdr:from>
    <xdr:to>
      <xdr:col>19</xdr:col>
      <xdr:colOff>177800</xdr:colOff>
      <xdr:row>57</xdr:row>
      <xdr:rowOff>160157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17898"/>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160157</xdr:rowOff>
    </xdr:from>
    <xdr:to>
      <xdr:col>15</xdr:col>
      <xdr:colOff>50800</xdr:colOff>
      <xdr:row>58</xdr:row>
      <xdr:rowOff>27087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32807"/>
          <a:ext cx="889000" cy="3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9048</xdr:rowOff>
    </xdr:from>
    <xdr:to>
      <xdr:col>10</xdr:col>
      <xdr:colOff>114300</xdr:colOff>
      <xdr:row>58</xdr:row>
      <xdr:rowOff>27087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53148"/>
          <a:ext cx="889000" cy="1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82257</xdr:rowOff>
    </xdr:from>
    <xdr:to>
      <xdr:col>24</xdr:col>
      <xdr:colOff>114300</xdr:colOff>
      <xdr:row>58</xdr:row>
      <xdr:rowOff>12407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60684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94448</xdr:rowOff>
    </xdr:from>
    <xdr:to>
      <xdr:col>20</xdr:col>
      <xdr:colOff>38100</xdr:colOff>
      <xdr:row>58</xdr:row>
      <xdr:rowOff>24598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15725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5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109357</xdr:rowOff>
    </xdr:from>
    <xdr:to>
      <xdr:col>15</xdr:col>
      <xdr:colOff>101600</xdr:colOff>
      <xdr:row>58</xdr:row>
      <xdr:rowOff>39507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30634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7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147737</xdr:rowOff>
    </xdr:from>
    <xdr:to>
      <xdr:col>10</xdr:col>
      <xdr:colOff>165100</xdr:colOff>
      <xdr:row>58</xdr:row>
      <xdr:rowOff>77887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69014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1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129698</xdr:rowOff>
    </xdr:from>
    <xdr:to>
      <xdr:col>6</xdr:col>
      <xdr:colOff>38100</xdr:colOff>
      <xdr:row>58</xdr:row>
      <xdr:rowOff>59848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50975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9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48461</xdr:rowOff>
    </xdr:from>
    <xdr:to>
      <xdr:col>24</xdr:col>
      <xdr:colOff>63500</xdr:colOff>
      <xdr:row>77</xdr:row>
      <xdr:rowOff>60046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50111"/>
          <a:ext cx="838200" cy="1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60046</xdr:rowOff>
    </xdr:from>
    <xdr:to>
      <xdr:col>19</xdr:col>
      <xdr:colOff>177800</xdr:colOff>
      <xdr:row>77</xdr:row>
      <xdr:rowOff>103349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61696"/>
          <a:ext cx="889000" cy="4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92632</xdr:rowOff>
    </xdr:from>
    <xdr:to>
      <xdr:col>15</xdr:col>
      <xdr:colOff>50800</xdr:colOff>
      <xdr:row>77</xdr:row>
      <xdr:rowOff>103349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94282"/>
          <a:ext cx="889000" cy="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92632</xdr:rowOff>
    </xdr:from>
    <xdr:to>
      <xdr:col>10</xdr:col>
      <xdr:colOff>114300</xdr:colOff>
      <xdr:row>77</xdr:row>
      <xdr:rowOff>145438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94282"/>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169111</xdr:rowOff>
    </xdr:from>
    <xdr:to>
      <xdr:col>24</xdr:col>
      <xdr:colOff>114300</xdr:colOff>
      <xdr:row>77</xdr:row>
      <xdr:rowOff>99261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20538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9246</xdr:rowOff>
    </xdr:from>
    <xdr:to>
      <xdr:col>20</xdr:col>
      <xdr:colOff>38100</xdr:colOff>
      <xdr:row>77</xdr:row>
      <xdr:rowOff>110846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127373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52549</xdr:rowOff>
    </xdr:from>
    <xdr:to>
      <xdr:col>15</xdr:col>
      <xdr:colOff>101600</xdr:colOff>
      <xdr:row>77</xdr:row>
      <xdr:rowOff>154149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5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170676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2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41832</xdr:rowOff>
    </xdr:from>
    <xdr:to>
      <xdr:col>10</xdr:col>
      <xdr:colOff>165100</xdr:colOff>
      <xdr:row>77</xdr:row>
      <xdr:rowOff>143432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159959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1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94638</xdr:rowOff>
    </xdr:from>
    <xdr:to>
      <xdr:col>6</xdr:col>
      <xdr:colOff>38100</xdr:colOff>
      <xdr:row>78</xdr:row>
      <xdr:rowOff>24788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41315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7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128392</xdr:rowOff>
    </xdr:from>
    <xdr:to>
      <xdr:col>24</xdr:col>
      <xdr:colOff>63500</xdr:colOff>
      <xdr:row>95</xdr:row>
      <xdr:rowOff>26177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44692"/>
          <a:ext cx="838200" cy="6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96769</xdr:rowOff>
    </xdr:from>
    <xdr:to>
      <xdr:col>19</xdr:col>
      <xdr:colOff>177800</xdr:colOff>
      <xdr:row>95</xdr:row>
      <xdr:rowOff>26177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13069"/>
          <a:ext cx="889000" cy="10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96769</xdr:rowOff>
    </xdr:from>
    <xdr:to>
      <xdr:col>15</xdr:col>
      <xdr:colOff>50800</xdr:colOff>
      <xdr:row>96</xdr:row>
      <xdr:rowOff>11379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13069"/>
          <a:ext cx="889000" cy="25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11379</xdr:rowOff>
    </xdr:from>
    <xdr:to>
      <xdr:col>10</xdr:col>
      <xdr:colOff>114300</xdr:colOff>
      <xdr:row>96</xdr:row>
      <xdr:rowOff>56330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70579"/>
          <a:ext cx="889000" cy="4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77592</xdr:rowOff>
    </xdr:from>
    <xdr:to>
      <xdr:col>24</xdr:col>
      <xdr:colOff>114300</xdr:colOff>
      <xdr:row>95</xdr:row>
      <xdr:rowOff>7742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100469</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4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146827</xdr:rowOff>
    </xdr:from>
    <xdr:to>
      <xdr:col>20</xdr:col>
      <xdr:colOff>38100</xdr:colOff>
      <xdr:row>95</xdr:row>
      <xdr:rowOff>76977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93504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45969</xdr:rowOff>
    </xdr:from>
    <xdr:to>
      <xdr:col>15</xdr:col>
      <xdr:colOff>101600</xdr:colOff>
      <xdr:row>94</xdr:row>
      <xdr:rowOff>147569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164096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93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132029</xdr:rowOff>
    </xdr:from>
    <xdr:to>
      <xdr:col>10</xdr:col>
      <xdr:colOff>165100</xdr:colOff>
      <xdr:row>96</xdr:row>
      <xdr:rowOff>62179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78706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9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5530</xdr:rowOff>
    </xdr:from>
    <xdr:to>
      <xdr:col>6</xdr:col>
      <xdr:colOff>38100</xdr:colOff>
      <xdr:row>96</xdr:row>
      <xdr:rowOff>107130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98257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5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85167</xdr:rowOff>
    </xdr:from>
    <xdr:to>
      <xdr:col>55</xdr:col>
      <xdr:colOff>0</xdr:colOff>
      <xdr:row>36</xdr:row>
      <xdr:rowOff>103415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57367"/>
          <a:ext cx="838200" cy="1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103415</xdr:rowOff>
    </xdr:from>
    <xdr:to>
      <xdr:col>50</xdr:col>
      <xdr:colOff>114300</xdr:colOff>
      <xdr:row>36</xdr:row>
      <xdr:rowOff>108869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75615"/>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13465</xdr:rowOff>
    </xdr:from>
    <xdr:to>
      <xdr:col>45</xdr:col>
      <xdr:colOff>177800</xdr:colOff>
      <xdr:row>36</xdr:row>
      <xdr:rowOff>108869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499865"/>
          <a:ext cx="889000" cy="78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13465</xdr:rowOff>
    </xdr:from>
    <xdr:to>
      <xdr:col>41</xdr:col>
      <xdr:colOff>50800</xdr:colOff>
      <xdr:row>37</xdr:row>
      <xdr:rowOff>5205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499865"/>
          <a:ext cx="889000" cy="84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34367</xdr:rowOff>
    </xdr:from>
    <xdr:to>
      <xdr:col>55</xdr:col>
      <xdr:colOff>50800</xdr:colOff>
      <xdr:row>36</xdr:row>
      <xdr:rowOff>135967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12794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8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52615</xdr:rowOff>
    </xdr:from>
    <xdr:to>
      <xdr:col>50</xdr:col>
      <xdr:colOff>165100</xdr:colOff>
      <xdr:row>36</xdr:row>
      <xdr:rowOff>154215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145342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1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58069</xdr:rowOff>
    </xdr:from>
    <xdr:to>
      <xdr:col>46</xdr:col>
      <xdr:colOff>38100</xdr:colOff>
      <xdr:row>36</xdr:row>
      <xdr:rowOff>159669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150796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2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134115</xdr:rowOff>
    </xdr:from>
    <xdr:to>
      <xdr:col>41</xdr:col>
      <xdr:colOff>101600</xdr:colOff>
      <xdr:row>32</xdr:row>
      <xdr:rowOff>64265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4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80792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22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125855</xdr:rowOff>
    </xdr:from>
    <xdr:to>
      <xdr:col>36</xdr:col>
      <xdr:colOff>165100</xdr:colOff>
      <xdr:row>37</xdr:row>
      <xdr:rowOff>56005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9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72532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7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139418</xdr:rowOff>
    </xdr:from>
    <xdr:to>
      <xdr:col>55</xdr:col>
      <xdr:colOff>0</xdr:colOff>
      <xdr:row>58</xdr:row>
      <xdr:rowOff>48679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40618"/>
          <a:ext cx="838200" cy="25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159688</xdr:rowOff>
    </xdr:from>
    <xdr:to>
      <xdr:col>50</xdr:col>
      <xdr:colOff>114300</xdr:colOff>
      <xdr:row>58</xdr:row>
      <xdr:rowOff>48679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32338"/>
          <a:ext cx="889000" cy="6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159688</xdr:rowOff>
    </xdr:from>
    <xdr:to>
      <xdr:col>45</xdr:col>
      <xdr:colOff>177800</xdr:colOff>
      <xdr:row>58</xdr:row>
      <xdr:rowOff>550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32338"/>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550</xdr:rowOff>
    </xdr:from>
    <xdr:to>
      <xdr:col>41</xdr:col>
      <xdr:colOff>50800</xdr:colOff>
      <xdr:row>58</xdr:row>
      <xdr:rowOff>69970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44650"/>
          <a:ext cx="889000" cy="6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88618</xdr:rowOff>
    </xdr:from>
    <xdr:to>
      <xdr:col>55</xdr:col>
      <xdr:colOff>50800</xdr:colOff>
      <xdr:row>57</xdr:row>
      <xdr:rowOff>18768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111495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4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169329</xdr:rowOff>
    </xdr:from>
    <xdr:to>
      <xdr:col>50</xdr:col>
      <xdr:colOff>165100</xdr:colOff>
      <xdr:row>58</xdr:row>
      <xdr:rowOff>99479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90606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3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108888</xdr:rowOff>
    </xdr:from>
    <xdr:to>
      <xdr:col>46</xdr:col>
      <xdr:colOff>38100</xdr:colOff>
      <xdr:row>58</xdr:row>
      <xdr:rowOff>39038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55565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5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121200</xdr:rowOff>
    </xdr:from>
    <xdr:to>
      <xdr:col>41</xdr:col>
      <xdr:colOff>101600</xdr:colOff>
      <xdr:row>58</xdr:row>
      <xdr:rowOff>51350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42477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98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19170</xdr:rowOff>
    </xdr:from>
    <xdr:to>
      <xdr:col>36</xdr:col>
      <xdr:colOff>165100</xdr:colOff>
      <xdr:row>58</xdr:row>
      <xdr:rowOff>120770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111897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5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65120</xdr:rowOff>
    </xdr:from>
    <xdr:to>
      <xdr:col>55</xdr:col>
      <xdr:colOff>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09670"/>
          <a:ext cx="838200" cy="3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44185</xdr:rowOff>
    </xdr:from>
    <xdr:to>
      <xdr:col>50</xdr:col>
      <xdr:colOff>114300</xdr:colOff>
      <xdr:row>79</xdr:row>
      <xdr:rowOff>65120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88735"/>
          <a:ext cx="889000" cy="2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44185</xdr:rowOff>
    </xdr:from>
    <xdr:to>
      <xdr:col>45</xdr:col>
      <xdr:colOff>177800</xdr:colOff>
      <xdr:row>79</xdr:row>
      <xdr:rowOff>50030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88735"/>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39466</xdr:rowOff>
    </xdr:from>
    <xdr:to>
      <xdr:col>41</xdr:col>
      <xdr:colOff>50800</xdr:colOff>
      <xdr:row>79</xdr:row>
      <xdr:rowOff>50030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84016"/>
          <a:ext cx="889000" cy="1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14320</xdr:rowOff>
    </xdr:from>
    <xdr:to>
      <xdr:col>50</xdr:col>
      <xdr:colOff>165100</xdr:colOff>
      <xdr:row>79</xdr:row>
      <xdr:rowOff>115920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107047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5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164835</xdr:rowOff>
    </xdr:from>
    <xdr:to>
      <xdr:col>46</xdr:col>
      <xdr:colOff>38100</xdr:colOff>
      <xdr:row>79</xdr:row>
      <xdr:rowOff>94985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86112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170680</xdr:rowOff>
    </xdr:from>
    <xdr:to>
      <xdr:col>41</xdr:col>
      <xdr:colOff>101600</xdr:colOff>
      <xdr:row>79</xdr:row>
      <xdr:rowOff>100830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91957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3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160116</xdr:rowOff>
    </xdr:from>
    <xdr:to>
      <xdr:col>36</xdr:col>
      <xdr:colOff>165100</xdr:colOff>
      <xdr:row>79</xdr:row>
      <xdr:rowOff>90266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81393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2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28282</xdr:rowOff>
    </xdr:from>
    <xdr:to>
      <xdr:col>55</xdr:col>
      <xdr:colOff>0</xdr:colOff>
      <xdr:row>98</xdr:row>
      <xdr:rowOff>79499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487482"/>
          <a:ext cx="838200" cy="39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74354</xdr:rowOff>
    </xdr:from>
    <xdr:to>
      <xdr:col>50</xdr:col>
      <xdr:colOff>114300</xdr:colOff>
      <xdr:row>98</xdr:row>
      <xdr:rowOff>79499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76454"/>
          <a:ext cx="889000" cy="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25026</xdr:rowOff>
    </xdr:from>
    <xdr:to>
      <xdr:col>45</xdr:col>
      <xdr:colOff>177800</xdr:colOff>
      <xdr:row>98</xdr:row>
      <xdr:rowOff>74354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27126"/>
          <a:ext cx="889000" cy="4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25026</xdr:rowOff>
    </xdr:from>
    <xdr:to>
      <xdr:col>41</xdr:col>
      <xdr:colOff>50800</xdr:colOff>
      <xdr:row>98</xdr:row>
      <xdr:rowOff>136224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27126"/>
          <a:ext cx="889000" cy="1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148932</xdr:rowOff>
    </xdr:from>
    <xdr:to>
      <xdr:col>55</xdr:col>
      <xdr:colOff>50800</xdr:colOff>
      <xdr:row>96</xdr:row>
      <xdr:rowOff>79082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359</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28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28699</xdr:rowOff>
    </xdr:from>
    <xdr:to>
      <xdr:col>50</xdr:col>
      <xdr:colOff>165100</xdr:colOff>
      <xdr:row>98</xdr:row>
      <xdr:rowOff>130299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3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146826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6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23554</xdr:rowOff>
    </xdr:from>
    <xdr:to>
      <xdr:col>46</xdr:col>
      <xdr:colOff>38100</xdr:colOff>
      <xdr:row>98</xdr:row>
      <xdr:rowOff>125154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141681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60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145676</xdr:rowOff>
    </xdr:from>
    <xdr:to>
      <xdr:col>41</xdr:col>
      <xdr:colOff>101600</xdr:colOff>
      <xdr:row>98</xdr:row>
      <xdr:rowOff>75826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92353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85424</xdr:rowOff>
    </xdr:from>
    <xdr:to>
      <xdr:col>36</xdr:col>
      <xdr:colOff>165100</xdr:colOff>
      <xdr:row>99</xdr:row>
      <xdr:rowOff>15574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8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6701</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98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82747</xdr:rowOff>
    </xdr:from>
    <xdr:to>
      <xdr:col>85</xdr:col>
      <xdr:colOff>127000</xdr:colOff>
      <xdr:row>77</xdr:row>
      <xdr:rowOff>95807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84397"/>
          <a:ext cx="838200" cy="1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82747</xdr:rowOff>
    </xdr:from>
    <xdr:to>
      <xdr:col>81</xdr:col>
      <xdr:colOff>50800</xdr:colOff>
      <xdr:row>77</xdr:row>
      <xdr:rowOff>148326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84397"/>
          <a:ext cx="889000" cy="6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148326</xdr:rowOff>
    </xdr:from>
    <xdr:to>
      <xdr:col>76</xdr:col>
      <xdr:colOff>114300</xdr:colOff>
      <xdr:row>77</xdr:row>
      <xdr:rowOff>163940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49976"/>
          <a:ext cx="889000" cy="1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163940</xdr:rowOff>
    </xdr:from>
    <xdr:to>
      <xdr:col>71</xdr:col>
      <xdr:colOff>177800</xdr:colOff>
      <xdr:row>77</xdr:row>
      <xdr:rowOff>166934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65590"/>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45007</xdr:rowOff>
    </xdr:from>
    <xdr:to>
      <xdr:col>85</xdr:col>
      <xdr:colOff>177800</xdr:colOff>
      <xdr:row>77</xdr:row>
      <xdr:rowOff>146607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23434</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2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31947</xdr:rowOff>
    </xdr:from>
    <xdr:to>
      <xdr:col>81</xdr:col>
      <xdr:colOff>101600</xdr:colOff>
      <xdr:row>77</xdr:row>
      <xdr:rowOff>133547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124674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2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97526</xdr:rowOff>
    </xdr:from>
    <xdr:to>
      <xdr:col>76</xdr:col>
      <xdr:colOff>165100</xdr:colOff>
      <xdr:row>78</xdr:row>
      <xdr:rowOff>27676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18803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9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113140</xdr:rowOff>
    </xdr:from>
    <xdr:to>
      <xdr:col>72</xdr:col>
      <xdr:colOff>38100</xdr:colOff>
      <xdr:row>78</xdr:row>
      <xdr:rowOff>43290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1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34417</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0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116134</xdr:rowOff>
    </xdr:from>
    <xdr:to>
      <xdr:col>67</xdr:col>
      <xdr:colOff>101600</xdr:colOff>
      <xdr:row>78</xdr:row>
      <xdr:rowOff>46284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37411</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41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25873</xdr:rowOff>
    </xdr:from>
    <xdr:to>
      <xdr:col>85</xdr:col>
      <xdr:colOff>127000</xdr:colOff>
      <xdr:row>98</xdr:row>
      <xdr:rowOff>79513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27973"/>
          <a:ext cx="838200" cy="5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149025</xdr:rowOff>
    </xdr:from>
    <xdr:to>
      <xdr:col>81</xdr:col>
      <xdr:colOff>50800</xdr:colOff>
      <xdr:row>98</xdr:row>
      <xdr:rowOff>79513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779675"/>
          <a:ext cx="889000" cy="10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149025</xdr:rowOff>
    </xdr:from>
    <xdr:to>
      <xdr:col>76</xdr:col>
      <xdr:colOff>114300</xdr:colOff>
      <xdr:row>98</xdr:row>
      <xdr:rowOff>103529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79675"/>
          <a:ext cx="889000" cy="12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103529</xdr:rowOff>
    </xdr:from>
    <xdr:to>
      <xdr:col>71</xdr:col>
      <xdr:colOff>177800</xdr:colOff>
      <xdr:row>98</xdr:row>
      <xdr:rowOff>103952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05629"/>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146523</xdr:rowOff>
    </xdr:from>
    <xdr:to>
      <xdr:col>85</xdr:col>
      <xdr:colOff>177800</xdr:colOff>
      <xdr:row>98</xdr:row>
      <xdr:rowOff>76673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169400</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2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28713</xdr:rowOff>
    </xdr:from>
    <xdr:to>
      <xdr:col>81</xdr:col>
      <xdr:colOff>101600</xdr:colOff>
      <xdr:row>98</xdr:row>
      <xdr:rowOff>130313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3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121440</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92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98225</xdr:rowOff>
    </xdr:from>
    <xdr:to>
      <xdr:col>76</xdr:col>
      <xdr:colOff>165100</xdr:colOff>
      <xdr:row>98</xdr:row>
      <xdr:rowOff>28375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44902</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0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52729</xdr:rowOff>
    </xdr:from>
    <xdr:to>
      <xdr:col>72</xdr:col>
      <xdr:colOff>38100</xdr:colOff>
      <xdr:row>98</xdr:row>
      <xdr:rowOff>154329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5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170856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63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53152</xdr:rowOff>
    </xdr:from>
    <xdr:to>
      <xdr:col>67</xdr:col>
      <xdr:colOff>101600</xdr:colOff>
      <xdr:row>98</xdr:row>
      <xdr:rowOff>154752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5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171279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63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40469</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27019"/>
          <a:ext cx="8382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40469</xdr:rowOff>
    </xdr:from>
    <xdr:to>
      <xdr:col>111</xdr:col>
      <xdr:colOff>177800</xdr:colOff>
      <xdr:row>39</xdr:row>
      <xdr:rowOff>41611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72701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41611</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28161"/>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43726</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0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161119</xdr:rowOff>
    </xdr:from>
    <xdr:to>
      <xdr:col>112</xdr:col>
      <xdr:colOff>38100</xdr:colOff>
      <xdr:row>39</xdr:row>
      <xdr:rowOff>91269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82396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768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162261</xdr:rowOff>
    </xdr:from>
    <xdr:to>
      <xdr:col>107</xdr:col>
      <xdr:colOff>101600</xdr:colOff>
      <xdr:row>39</xdr:row>
      <xdr:rowOff>92411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7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83538</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77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164376</xdr:rowOff>
    </xdr:from>
    <xdr:to>
      <xdr:col>98</xdr:col>
      <xdr:colOff>38100</xdr:colOff>
      <xdr:row>39</xdr:row>
      <xdr:rowOff>94526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85653</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99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122344</xdr:rowOff>
    </xdr:from>
    <xdr:to>
      <xdr:col>116</xdr:col>
      <xdr:colOff>63500</xdr:colOff>
      <xdr:row>58</xdr:row>
      <xdr:rowOff>122710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66444"/>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122710</xdr:rowOff>
    </xdr:from>
    <xdr:to>
      <xdr:col>111</xdr:col>
      <xdr:colOff>177800</xdr:colOff>
      <xdr:row>58</xdr:row>
      <xdr:rowOff>123113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66810"/>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123113</xdr:rowOff>
    </xdr:from>
    <xdr:to>
      <xdr:col>107</xdr:col>
      <xdr:colOff>50800</xdr:colOff>
      <xdr:row>58</xdr:row>
      <xdr:rowOff>123524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67213"/>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123524</xdr:rowOff>
    </xdr:from>
    <xdr:to>
      <xdr:col>102</xdr:col>
      <xdr:colOff>114300</xdr:colOff>
      <xdr:row>58</xdr:row>
      <xdr:rowOff>123945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67624"/>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71544</xdr:rowOff>
    </xdr:from>
    <xdr:to>
      <xdr:col>116</xdr:col>
      <xdr:colOff>114300</xdr:colOff>
      <xdr:row>59</xdr:row>
      <xdr:rowOff>1694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168550</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71910</xdr:rowOff>
    </xdr:from>
    <xdr:to>
      <xdr:col>112</xdr:col>
      <xdr:colOff>38100</xdr:colOff>
      <xdr:row>59</xdr:row>
      <xdr:rowOff>2060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1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164637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0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72313</xdr:rowOff>
    </xdr:from>
    <xdr:to>
      <xdr:col>107</xdr:col>
      <xdr:colOff>101600</xdr:colOff>
      <xdr:row>59</xdr:row>
      <xdr:rowOff>2463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165040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0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72724</xdr:rowOff>
    </xdr:from>
    <xdr:to>
      <xdr:col>102</xdr:col>
      <xdr:colOff>165100</xdr:colOff>
      <xdr:row>59</xdr:row>
      <xdr:rowOff>2874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1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165451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0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73145</xdr:rowOff>
    </xdr:from>
    <xdr:to>
      <xdr:col>98</xdr:col>
      <xdr:colOff>38100</xdr:colOff>
      <xdr:row>59</xdr:row>
      <xdr:rowOff>3295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165872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133269</xdr:rowOff>
    </xdr:from>
    <xdr:to>
      <xdr:col>116</xdr:col>
      <xdr:colOff>63500</xdr:colOff>
      <xdr:row>75</xdr:row>
      <xdr:rowOff>42073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820569"/>
          <a:ext cx="838200" cy="8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42073</xdr:rowOff>
    </xdr:from>
    <xdr:to>
      <xdr:col>111</xdr:col>
      <xdr:colOff>177800</xdr:colOff>
      <xdr:row>75</xdr:row>
      <xdr:rowOff>58879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900823"/>
          <a:ext cx="889000" cy="1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58879</xdr:rowOff>
    </xdr:from>
    <xdr:to>
      <xdr:col>107</xdr:col>
      <xdr:colOff>50800</xdr:colOff>
      <xdr:row>75</xdr:row>
      <xdr:rowOff>144104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917629"/>
          <a:ext cx="889000" cy="8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144104</xdr:rowOff>
    </xdr:from>
    <xdr:to>
      <xdr:col>102</xdr:col>
      <xdr:colOff>114300</xdr:colOff>
      <xdr:row>76</xdr:row>
      <xdr:rowOff>27659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02854"/>
          <a:ext cx="889000" cy="5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82469</xdr:rowOff>
    </xdr:from>
    <xdr:to>
      <xdr:col>116</xdr:col>
      <xdr:colOff>114300</xdr:colOff>
      <xdr:row>75</xdr:row>
      <xdr:rowOff>12619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7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105346</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62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162723</xdr:rowOff>
    </xdr:from>
    <xdr:to>
      <xdr:col>112</xdr:col>
      <xdr:colOff>38100</xdr:colOff>
      <xdr:row>75</xdr:row>
      <xdr:rowOff>92873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5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109400</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62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8079</xdr:rowOff>
    </xdr:from>
    <xdr:to>
      <xdr:col>107</xdr:col>
      <xdr:colOff>101600</xdr:colOff>
      <xdr:row>75</xdr:row>
      <xdr:rowOff>109679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126206</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64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93304</xdr:rowOff>
    </xdr:from>
    <xdr:to>
      <xdr:col>102</xdr:col>
      <xdr:colOff>165100</xdr:colOff>
      <xdr:row>76</xdr:row>
      <xdr:rowOff>23454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5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39981</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72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148309</xdr:rowOff>
    </xdr:from>
    <xdr:to>
      <xdr:col>98</xdr:col>
      <xdr:colOff>38100</xdr:colOff>
      <xdr:row>76</xdr:row>
      <xdr:rowOff>78459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0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94987</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78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1,893,804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特に、令和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年度は大型事業である温泉改修事業を実施しており更新に係る普通建設事業費は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537,352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今後は、同事業により公債費の割合が大きくなることも懸念される他、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町道補修等による維持補修費など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も増加傾向にあり、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人口の推移にも大きく影響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するが一人当たりの決算額は高く推移することが予想される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
2,583
48.64
5,064,120
4,990,174
73,946
2,148,796
4,766,542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5302</xdr:rowOff>
    </xdr:from>
    <xdr:to>
      <xdr:col>24</xdr:col>
      <xdr:colOff>63500</xdr:colOff>
      <xdr:row>37</xdr:row>
      <xdr:rowOff>10065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48952"/>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146177</xdr:rowOff>
    </xdr:from>
    <xdr:to>
      <xdr:col>19</xdr:col>
      <xdr:colOff>177800</xdr:colOff>
      <xdr:row>37</xdr:row>
      <xdr:rowOff>10065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18377"/>
          <a:ext cx="889000" cy="3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146177</xdr:rowOff>
    </xdr:from>
    <xdr:to>
      <xdr:col>15</xdr:col>
      <xdr:colOff>50800</xdr:colOff>
      <xdr:row>36</xdr:row>
      <xdr:rowOff>157207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18377"/>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145148</xdr:rowOff>
    </xdr:from>
    <xdr:to>
      <xdr:col>10</xdr:col>
      <xdr:colOff>114300</xdr:colOff>
      <xdr:row>36</xdr:row>
      <xdr:rowOff>157207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17348"/>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125952</xdr:rowOff>
    </xdr:from>
    <xdr:to>
      <xdr:col>24</xdr:col>
      <xdr:colOff>114300</xdr:colOff>
      <xdr:row>37</xdr:row>
      <xdr:rowOff>56102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148829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130715</xdr:rowOff>
    </xdr:from>
    <xdr:to>
      <xdr:col>20</xdr:col>
      <xdr:colOff>38100</xdr:colOff>
      <xdr:row>37</xdr:row>
      <xdr:rowOff>60865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77392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7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95377</xdr:rowOff>
    </xdr:from>
    <xdr:to>
      <xdr:col>15</xdr:col>
      <xdr:colOff>101600</xdr:colOff>
      <xdr:row>37</xdr:row>
      <xdr:rowOff>25527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42054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4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106407</xdr:rowOff>
    </xdr:from>
    <xdr:to>
      <xdr:col>10</xdr:col>
      <xdr:colOff>165100</xdr:colOff>
      <xdr:row>37</xdr:row>
      <xdr:rowOff>36557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53084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94348</xdr:rowOff>
    </xdr:from>
    <xdr:to>
      <xdr:col>6</xdr:col>
      <xdr:colOff>38100</xdr:colOff>
      <xdr:row>37</xdr:row>
      <xdr:rowOff>24498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41025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4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150329</xdr:rowOff>
    </xdr:from>
    <xdr:to>
      <xdr:col>24</xdr:col>
      <xdr:colOff>63500</xdr:colOff>
      <xdr:row>56</xdr:row>
      <xdr:rowOff>165715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751529"/>
          <a:ext cx="838200" cy="1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108595</xdr:rowOff>
    </xdr:from>
    <xdr:to>
      <xdr:col>19</xdr:col>
      <xdr:colOff>177800</xdr:colOff>
      <xdr:row>56</xdr:row>
      <xdr:rowOff>165715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09795"/>
          <a:ext cx="889000" cy="5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108595</xdr:rowOff>
    </xdr:from>
    <xdr:to>
      <xdr:col>15</xdr:col>
      <xdr:colOff>50800</xdr:colOff>
      <xdr:row>56</xdr:row>
      <xdr:rowOff>150336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709795"/>
          <a:ext cx="889000" cy="4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150336</xdr:rowOff>
    </xdr:from>
    <xdr:to>
      <xdr:col>10</xdr:col>
      <xdr:colOff>114300</xdr:colOff>
      <xdr:row>57</xdr:row>
      <xdr:rowOff>41654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51536"/>
          <a:ext cx="889000" cy="6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99529</xdr:rowOff>
    </xdr:from>
    <xdr:to>
      <xdr:col>24</xdr:col>
      <xdr:colOff>114300</xdr:colOff>
      <xdr:row>57</xdr:row>
      <xdr:rowOff>29679</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122406</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5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114915</xdr:rowOff>
    </xdr:from>
    <xdr:to>
      <xdr:col>20</xdr:col>
      <xdr:colOff>38100</xdr:colOff>
      <xdr:row>57</xdr:row>
      <xdr:rowOff>45065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36192</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0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57795</xdr:rowOff>
    </xdr:from>
    <xdr:to>
      <xdr:col>15</xdr:col>
      <xdr:colOff>101600</xdr:colOff>
      <xdr:row>56</xdr:row>
      <xdr:rowOff>159395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4472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3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99536</xdr:rowOff>
    </xdr:from>
    <xdr:to>
      <xdr:col>10</xdr:col>
      <xdr:colOff>165100</xdr:colOff>
      <xdr:row>57</xdr:row>
      <xdr:rowOff>29686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20813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79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162304</xdr:rowOff>
    </xdr:from>
    <xdr:to>
      <xdr:col>6</xdr:col>
      <xdr:colOff>38100</xdr:colOff>
      <xdr:row>57</xdr:row>
      <xdr:rowOff>92454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83581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5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131069</xdr:rowOff>
    </xdr:from>
    <xdr:to>
      <xdr:col>24</xdr:col>
      <xdr:colOff>63500</xdr:colOff>
      <xdr:row>75</xdr:row>
      <xdr:rowOff>150439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89819"/>
          <a:ext cx="838200" cy="1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137657</xdr:rowOff>
    </xdr:from>
    <xdr:to>
      <xdr:col>19</xdr:col>
      <xdr:colOff>177800</xdr:colOff>
      <xdr:row>75</xdr:row>
      <xdr:rowOff>150439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996407"/>
          <a:ext cx="8890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137657</xdr:rowOff>
    </xdr:from>
    <xdr:to>
      <xdr:col>15</xdr:col>
      <xdr:colOff>50800</xdr:colOff>
      <xdr:row>76</xdr:row>
      <xdr:rowOff>41356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96407"/>
          <a:ext cx="889000" cy="7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41356</xdr:rowOff>
    </xdr:from>
    <xdr:to>
      <xdr:col>10</xdr:col>
      <xdr:colOff>114300</xdr:colOff>
      <xdr:row>76</xdr:row>
      <xdr:rowOff>121577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71556"/>
          <a:ext cx="889000" cy="8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80269</xdr:rowOff>
    </xdr:from>
    <xdr:to>
      <xdr:col>24</xdr:col>
      <xdr:colOff>114300</xdr:colOff>
      <xdr:row>76</xdr:row>
      <xdr:rowOff>10418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390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103146</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9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99638</xdr:rowOff>
    </xdr:from>
    <xdr:to>
      <xdr:col>20</xdr:col>
      <xdr:colOff>38100</xdr:colOff>
      <xdr:row>76</xdr:row>
      <xdr:rowOff>29787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58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46315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3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86857</xdr:rowOff>
    </xdr:from>
    <xdr:to>
      <xdr:col>15</xdr:col>
      <xdr:colOff>101600</xdr:colOff>
      <xdr:row>76</xdr:row>
      <xdr:rowOff>17007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33534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2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162006</xdr:rowOff>
    </xdr:from>
    <xdr:to>
      <xdr:col>10</xdr:col>
      <xdr:colOff>165100</xdr:colOff>
      <xdr:row>76</xdr:row>
      <xdr:rowOff>92156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108683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79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70777</xdr:rowOff>
    </xdr:from>
    <xdr:to>
      <xdr:col>6</xdr:col>
      <xdr:colOff>38100</xdr:colOff>
      <xdr:row>77</xdr:row>
      <xdr:rowOff>927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17455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7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22955</xdr:rowOff>
    </xdr:from>
    <xdr:to>
      <xdr:col>24</xdr:col>
      <xdr:colOff>63500</xdr:colOff>
      <xdr:row>98</xdr:row>
      <xdr:rowOff>32502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25055"/>
          <a:ext cx="8382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25239</xdr:rowOff>
    </xdr:from>
    <xdr:to>
      <xdr:col>19</xdr:col>
      <xdr:colOff>177800</xdr:colOff>
      <xdr:row>98</xdr:row>
      <xdr:rowOff>32502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827339"/>
          <a:ext cx="8890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25239</xdr:rowOff>
    </xdr:from>
    <xdr:to>
      <xdr:col>15</xdr:col>
      <xdr:colOff>50800</xdr:colOff>
      <xdr:row>98</xdr:row>
      <xdr:rowOff>90635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27339"/>
          <a:ext cx="889000" cy="6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90635</xdr:rowOff>
    </xdr:from>
    <xdr:to>
      <xdr:col>10</xdr:col>
      <xdr:colOff>114300</xdr:colOff>
      <xdr:row>98</xdr:row>
      <xdr:rowOff>104223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92735"/>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143605</xdr:rowOff>
    </xdr:from>
    <xdr:to>
      <xdr:col>24</xdr:col>
      <xdr:colOff>114300</xdr:colOff>
      <xdr:row>98</xdr:row>
      <xdr:rowOff>73755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58532</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8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153152</xdr:rowOff>
    </xdr:from>
    <xdr:to>
      <xdr:col>20</xdr:col>
      <xdr:colOff>38100</xdr:colOff>
      <xdr:row>98</xdr:row>
      <xdr:rowOff>83302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74429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7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145889</xdr:rowOff>
    </xdr:from>
    <xdr:to>
      <xdr:col>15</xdr:col>
      <xdr:colOff>101600</xdr:colOff>
      <xdr:row>98</xdr:row>
      <xdr:rowOff>76039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7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67166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6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39835</xdr:rowOff>
    </xdr:from>
    <xdr:to>
      <xdr:col>10</xdr:col>
      <xdr:colOff>165100</xdr:colOff>
      <xdr:row>98</xdr:row>
      <xdr:rowOff>141435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132562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3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53423</xdr:rowOff>
    </xdr:from>
    <xdr:to>
      <xdr:col>6</xdr:col>
      <xdr:colOff>38100</xdr:colOff>
      <xdr:row>98</xdr:row>
      <xdr:rowOff>155023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146150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116886</xdr:rowOff>
    </xdr:from>
    <xdr:to>
      <xdr:col>55</xdr:col>
      <xdr:colOff>0</xdr:colOff>
      <xdr:row>57</xdr:row>
      <xdr:rowOff>117397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89536"/>
          <a:ext cx="8382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108529</xdr:rowOff>
    </xdr:from>
    <xdr:to>
      <xdr:col>50</xdr:col>
      <xdr:colOff>114300</xdr:colOff>
      <xdr:row>57</xdr:row>
      <xdr:rowOff>116886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81179"/>
          <a:ext cx="889000" cy="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120500</xdr:rowOff>
    </xdr:from>
    <xdr:to>
      <xdr:col>45</xdr:col>
      <xdr:colOff>177800</xdr:colOff>
      <xdr:row>57</xdr:row>
      <xdr:rowOff>108529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21700"/>
          <a:ext cx="889000" cy="15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120500</xdr:rowOff>
    </xdr:from>
    <xdr:to>
      <xdr:col>41</xdr:col>
      <xdr:colOff>50800</xdr:colOff>
      <xdr:row>57</xdr:row>
      <xdr:rowOff>109684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21700"/>
          <a:ext cx="889000" cy="16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66597</xdr:rowOff>
    </xdr:from>
    <xdr:to>
      <xdr:col>55</xdr:col>
      <xdr:colOff>50800</xdr:colOff>
      <xdr:row>57</xdr:row>
      <xdr:rowOff>168197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3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66086</xdr:rowOff>
    </xdr:from>
    <xdr:to>
      <xdr:col>50</xdr:col>
      <xdr:colOff>165100</xdr:colOff>
      <xdr:row>57</xdr:row>
      <xdr:rowOff>167686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3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158813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57729</xdr:rowOff>
    </xdr:from>
    <xdr:to>
      <xdr:col>46</xdr:col>
      <xdr:colOff>38100</xdr:colOff>
      <xdr:row>57</xdr:row>
      <xdr:rowOff>159329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3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150456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2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69700</xdr:rowOff>
    </xdr:from>
    <xdr:to>
      <xdr:col>41</xdr:col>
      <xdr:colOff>101600</xdr:colOff>
      <xdr:row>56</xdr:row>
      <xdr:rowOff>171300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7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16377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44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58884</xdr:rowOff>
    </xdr:from>
    <xdr:to>
      <xdr:col>36</xdr:col>
      <xdr:colOff>165100</xdr:colOff>
      <xdr:row>57</xdr:row>
      <xdr:rowOff>160484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151611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2212</xdr:rowOff>
    </xdr:from>
    <xdr:to>
      <xdr:col>55</xdr:col>
      <xdr:colOff>0</xdr:colOff>
      <xdr:row>78</xdr:row>
      <xdr:rowOff>56817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003712"/>
          <a:ext cx="838200" cy="142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28208</xdr:rowOff>
    </xdr:from>
    <xdr:to>
      <xdr:col>50</xdr:col>
      <xdr:colOff>114300</xdr:colOff>
      <xdr:row>78</xdr:row>
      <xdr:rowOff>56817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01308"/>
          <a:ext cx="889000" cy="2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108409</xdr:rowOff>
    </xdr:from>
    <xdr:to>
      <xdr:col>45</xdr:col>
      <xdr:colOff>177800</xdr:colOff>
      <xdr:row>78</xdr:row>
      <xdr:rowOff>28208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10059"/>
          <a:ext cx="889000" cy="9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108409</xdr:rowOff>
    </xdr:from>
    <xdr:to>
      <xdr:col>41</xdr:col>
      <xdr:colOff>50800</xdr:colOff>
      <xdr:row>78</xdr:row>
      <xdr:rowOff>105978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10059"/>
          <a:ext cx="889000" cy="16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122862</xdr:rowOff>
    </xdr:from>
    <xdr:to>
      <xdr:col>55</xdr:col>
      <xdr:colOff>50800</xdr:colOff>
      <xdr:row>70</xdr:row>
      <xdr:rowOff>53012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1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75889</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190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6017</xdr:rowOff>
    </xdr:from>
    <xdr:to>
      <xdr:col>50</xdr:col>
      <xdr:colOff>165100</xdr:colOff>
      <xdr:row>78</xdr:row>
      <xdr:rowOff>107617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7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98744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148858</xdr:rowOff>
    </xdr:from>
    <xdr:to>
      <xdr:col>46</xdr:col>
      <xdr:colOff>38100</xdr:colOff>
      <xdr:row>78</xdr:row>
      <xdr:rowOff>79008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70135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57609</xdr:rowOff>
    </xdr:from>
    <xdr:to>
      <xdr:col>41</xdr:col>
      <xdr:colOff>101600</xdr:colOff>
      <xdr:row>77</xdr:row>
      <xdr:rowOff>159209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5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4286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3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55178</xdr:rowOff>
    </xdr:from>
    <xdr:to>
      <xdr:col>36</xdr:col>
      <xdr:colOff>165100</xdr:colOff>
      <xdr:row>78</xdr:row>
      <xdr:rowOff>156778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147905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70293</xdr:rowOff>
    </xdr:from>
    <xdr:to>
      <xdr:col>55</xdr:col>
      <xdr:colOff>0</xdr:colOff>
      <xdr:row>97</xdr:row>
      <xdr:rowOff>89120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00943"/>
          <a:ext cx="8382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13351</xdr:rowOff>
    </xdr:from>
    <xdr:to>
      <xdr:col>50</xdr:col>
      <xdr:colOff>114300</xdr:colOff>
      <xdr:row>97</xdr:row>
      <xdr:rowOff>70293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44001"/>
          <a:ext cx="889000" cy="5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13351</xdr:rowOff>
    </xdr:from>
    <xdr:to>
      <xdr:col>45</xdr:col>
      <xdr:colOff>177800</xdr:colOff>
      <xdr:row>97</xdr:row>
      <xdr:rowOff>65280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44001"/>
          <a:ext cx="889000" cy="5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65280</xdr:rowOff>
    </xdr:from>
    <xdr:to>
      <xdr:col>41</xdr:col>
      <xdr:colOff>50800</xdr:colOff>
      <xdr:row>97</xdr:row>
      <xdr:rowOff>100581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95930"/>
          <a:ext cx="889000" cy="3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38320</xdr:rowOff>
    </xdr:from>
    <xdr:to>
      <xdr:col>55</xdr:col>
      <xdr:colOff>50800</xdr:colOff>
      <xdr:row>97</xdr:row>
      <xdr:rowOff>139920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6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61197</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2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19493</xdr:rowOff>
    </xdr:from>
    <xdr:to>
      <xdr:col>50</xdr:col>
      <xdr:colOff>165100</xdr:colOff>
      <xdr:row>97</xdr:row>
      <xdr:rowOff>121093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5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137620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2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134001</xdr:rowOff>
    </xdr:from>
    <xdr:to>
      <xdr:col>46</xdr:col>
      <xdr:colOff>38100</xdr:colOff>
      <xdr:row>97</xdr:row>
      <xdr:rowOff>64151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80678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36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14480</xdr:rowOff>
    </xdr:from>
    <xdr:to>
      <xdr:col>41</xdr:col>
      <xdr:colOff>101600</xdr:colOff>
      <xdr:row>97</xdr:row>
      <xdr:rowOff>116080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132607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2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49781</xdr:rowOff>
    </xdr:from>
    <xdr:to>
      <xdr:col>36</xdr:col>
      <xdr:colOff>165100</xdr:colOff>
      <xdr:row>97</xdr:row>
      <xdr:rowOff>151381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8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167908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5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21939</xdr:rowOff>
    </xdr:from>
    <xdr:to>
      <xdr:col>85</xdr:col>
      <xdr:colOff>127000</xdr:colOff>
      <xdr:row>37</xdr:row>
      <xdr:rowOff>129939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65589"/>
          <a:ext cx="838200" cy="1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21939</xdr:rowOff>
    </xdr:from>
    <xdr:to>
      <xdr:col>81</xdr:col>
      <xdr:colOff>50800</xdr:colOff>
      <xdr:row>37</xdr:row>
      <xdr:rowOff>136842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65589"/>
          <a:ext cx="889000" cy="11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9179</xdr:rowOff>
    </xdr:from>
    <xdr:to>
      <xdr:col>76</xdr:col>
      <xdr:colOff>114300</xdr:colOff>
      <xdr:row>37</xdr:row>
      <xdr:rowOff>136842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181379"/>
          <a:ext cx="889000" cy="29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9179</xdr:rowOff>
    </xdr:from>
    <xdr:to>
      <xdr:col>71</xdr:col>
      <xdr:colOff>177800</xdr:colOff>
      <xdr:row>37</xdr:row>
      <xdr:rowOff>132773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181379"/>
          <a:ext cx="889000" cy="29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79139</xdr:rowOff>
    </xdr:from>
    <xdr:to>
      <xdr:col>85</xdr:col>
      <xdr:colOff>177800</xdr:colOff>
      <xdr:row>38</xdr:row>
      <xdr:rowOff>9289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57566</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142589</xdr:rowOff>
    </xdr:from>
    <xdr:to>
      <xdr:col>81</xdr:col>
      <xdr:colOff>101600</xdr:colOff>
      <xdr:row>37</xdr:row>
      <xdr:rowOff>72739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1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89266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9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86042</xdr:rowOff>
    </xdr:from>
    <xdr:to>
      <xdr:col>76</xdr:col>
      <xdr:colOff>165100</xdr:colOff>
      <xdr:row>38</xdr:row>
      <xdr:rowOff>16193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29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7320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129829</xdr:rowOff>
    </xdr:from>
    <xdr:to>
      <xdr:col>72</xdr:col>
      <xdr:colOff>38100</xdr:colOff>
      <xdr:row>36</xdr:row>
      <xdr:rowOff>59979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3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76506</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03795" y="590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81973</xdr:rowOff>
    </xdr:from>
    <xdr:to>
      <xdr:col>67</xdr:col>
      <xdr:colOff>101600</xdr:colOff>
      <xdr:row>38</xdr:row>
      <xdr:rowOff>12123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3250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1071</xdr:rowOff>
    </xdr:from>
    <xdr:to>
      <xdr:col>85</xdr:col>
      <xdr:colOff>127000</xdr:colOff>
      <xdr:row>58</xdr:row>
      <xdr:rowOff>58820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45171"/>
          <a:ext cx="838200" cy="5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58820</xdr:rowOff>
    </xdr:from>
    <xdr:to>
      <xdr:col>81</xdr:col>
      <xdr:colOff>50800</xdr:colOff>
      <xdr:row>58</xdr:row>
      <xdr:rowOff>70272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02920"/>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61115</xdr:rowOff>
    </xdr:from>
    <xdr:to>
      <xdr:col>76</xdr:col>
      <xdr:colOff>114300</xdr:colOff>
      <xdr:row>58</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005215"/>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61115</xdr:rowOff>
    </xdr:from>
    <xdr:to>
      <xdr:col>71</xdr:col>
      <xdr:colOff>177800</xdr:colOff>
      <xdr:row>58</xdr:row>
      <xdr:rowOff>85526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005215"/>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121721</xdr:rowOff>
    </xdr:from>
    <xdr:to>
      <xdr:col>85</xdr:col>
      <xdr:colOff>177800</xdr:colOff>
      <xdr:row>58</xdr:row>
      <xdr:rowOff>51871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9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36648</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0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8020</xdr:rowOff>
    </xdr:from>
    <xdr:to>
      <xdr:col>81</xdr:col>
      <xdr:colOff>101600</xdr:colOff>
      <xdr:row>58</xdr:row>
      <xdr:rowOff>109620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100747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19472</xdr:rowOff>
    </xdr:from>
    <xdr:to>
      <xdr:col>76</xdr:col>
      <xdr:colOff>165100</xdr:colOff>
      <xdr:row>58</xdr:row>
      <xdr:rowOff>121072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112199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5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10315</xdr:rowOff>
    </xdr:from>
    <xdr:to>
      <xdr:col>72</xdr:col>
      <xdr:colOff>38100</xdr:colOff>
      <xdr:row>58</xdr:row>
      <xdr:rowOff>111915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103042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4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34726</xdr:rowOff>
    </xdr:from>
    <xdr:to>
      <xdr:col>67</xdr:col>
      <xdr:colOff>101600</xdr:colOff>
      <xdr:row>58</xdr:row>
      <xdr:rowOff>136326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127453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7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82747</xdr:rowOff>
    </xdr:from>
    <xdr:to>
      <xdr:col>85</xdr:col>
      <xdr:colOff>127000</xdr:colOff>
      <xdr:row>97</xdr:row>
      <xdr:rowOff>95807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713397"/>
          <a:ext cx="838200" cy="1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82747</xdr:rowOff>
    </xdr:from>
    <xdr:to>
      <xdr:col>81</xdr:col>
      <xdr:colOff>50800</xdr:colOff>
      <xdr:row>97</xdr:row>
      <xdr:rowOff>148326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13397"/>
          <a:ext cx="889000" cy="6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148326</xdr:rowOff>
    </xdr:from>
    <xdr:to>
      <xdr:col>76</xdr:col>
      <xdr:colOff>114300</xdr:colOff>
      <xdr:row>97</xdr:row>
      <xdr:rowOff>163940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78976"/>
          <a:ext cx="889000" cy="1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163940</xdr:rowOff>
    </xdr:from>
    <xdr:to>
      <xdr:col>71</xdr:col>
      <xdr:colOff>177800</xdr:colOff>
      <xdr:row>97</xdr:row>
      <xdr:rowOff>166934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94590"/>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45007</xdr:rowOff>
    </xdr:from>
    <xdr:to>
      <xdr:col>85</xdr:col>
      <xdr:colOff>177800</xdr:colOff>
      <xdr:row>97</xdr:row>
      <xdr:rowOff>146607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7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23434</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5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31947</xdr:rowOff>
    </xdr:from>
    <xdr:to>
      <xdr:col>81</xdr:col>
      <xdr:colOff>101600</xdr:colOff>
      <xdr:row>97</xdr:row>
      <xdr:rowOff>133547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124674</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75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97526</xdr:rowOff>
    </xdr:from>
    <xdr:to>
      <xdr:col>76</xdr:col>
      <xdr:colOff>165100</xdr:colOff>
      <xdr:row>98</xdr:row>
      <xdr:rowOff>27676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2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18803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2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113140</xdr:rowOff>
    </xdr:from>
    <xdr:to>
      <xdr:col>72</xdr:col>
      <xdr:colOff>38100</xdr:colOff>
      <xdr:row>98</xdr:row>
      <xdr:rowOff>43290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34417</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83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116134</xdr:rowOff>
    </xdr:from>
    <xdr:to>
      <xdr:col>67</xdr:col>
      <xdr:colOff>101600</xdr:colOff>
      <xdr:row>98</xdr:row>
      <xdr:rowOff>46284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37411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3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商工費は令和５年度に大型事業である温泉改修事業を実施したことにより住民一人当たり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416,086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円と類似団体と比較し、かなり高い数値となっている。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また、土木費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215,976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高い水準となっているが、町道補修や除排雪経費に要する経費、橋梁長寿命化修繕、公営住宅長寿命化修繕等による普通建設費が増嵩していることが要因となっているため、今後、単年度に事業負担が偏らないよう平準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財政調整基金残高は、令和２年度以降決算余剰金を積み立てることができたため増加している。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百万円前後の横這いで推移している。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全会計が黒字決算となっている。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標準財政規模比については普通交付税及び臨時財政対策債に起因するところが大きい。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年度の公債費償還額のピークを境に減少していたが、国営農地再編整備事業等の償還が始まったため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また、令和５年度の大型事業（温泉改修事業）により今後も増加することが見込まれるが、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算入公債費についても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同様に増加する。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一般会計に係る地方債の現在高は、近年減少していたが、令和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年度以降については国営農地再編整備事業等の借り入れにより増加している。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さらに、令和５年度の大型事業（温泉改修事業）の借入により今後も増加する傾向にある。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充当可能財源等では、決算余剰金等により基金へ積立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や特定目的基金への積立を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していることにより、将来負担比率の分子がマイナス表示となっている。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北海道妹背牛町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百万円、ふるさと妹背牛応援基金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百万円を積み立て、また学校教育施設整備基金に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百万円積み立てたが、農業振興基金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百万円、国営土地改良事業償還基金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今後計画している庁舎等改修事業により財政調整基金の取り崩しが必要になる可能性があること、また、今後予定されている学校建設委向けて特定目的基金への積立を継続していく。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ふるさと妹背牛応援基金：寄附者の意向を反映させた事業に要する費用に充てる。</a:t>
          </a: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国営土地改良事業費償還基金：国営土地改良事業費償還の財源に充てる。</a:t>
          </a: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農業振興基金：農業の振興を図るための財源に充てる。</a:t>
          </a: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育英基金：必要に応じて基金の一部を奨学資金貸付金に充てる。</a:t>
          </a: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ｶｰﾘﾝｸﾞﾎｰﾙｻﾎﾟｰﾀｰｽﾞ基金：支援者からの支援金を積立て、施設整備の充実を図るための財源に充てる。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学校教育施設整備基金：学校施設の整備に要する費用に充てる。</a:t>
          </a: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ふるさと妹背牛応援基金：利子及び寄附金の積立てによる増と、関連する事業の財源による繰入れにより、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国営土地改良事業費償還基金：利子の積立てにより微増と、当該事業費償還による繰入により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農業振興基金：利子の積立てによる微増と、事業費償還による繰入れにより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育英基金・ｶｰﾘﾝｸﾞﾎｰﾙｻﾎﾟｰﾀｰｽﾞ基金：利子による積立てにより微増した。</a:t>
          </a: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百万円の積立による。</a:t>
          </a: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ふるさと妹背牛応援基金：寄附者の意向を反映した事業に充てる。</a:t>
          </a: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国営土地改良事業費償還基金：事業費償還の財源に充てる。</a:t>
          </a: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農業振興基金：事業費償還の財源に充てる。</a:t>
          </a: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育英基金：必要に応じて基金の一部を奨学資金に充てる。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学校教育施設整備基金：学校施設の整備に要する費用に充てるため継続的に積み立てる。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p>
        <a:p>
          <a:pPr eaLnBrk="1" fontAlgn="auto" latinLnBrk="0" hangingPunct="1"/>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年度以降決算余剰金により積み立てることができた。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今後予定されている特定目的基金への積立を優先するため積立額の減少が予想される。さらに庁舎改修事業により取り崩しが必要となる可能性がある。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令和５年度は普通交付税の再算定追加交付分を積み立てることができた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当面は利子積立のみを行い、取り崩しの予定はない。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0" workbookViewId="0">
      <selection activeCell="W37" sqref="W37:AK37"/>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5064120</v>
      </c>
      <c r="BO4" s="449"/>
      <c r="BP4" s="449"/>
      <c r="BQ4" s="449"/>
      <c r="BR4" s="449"/>
      <c r="BS4" s="449"/>
      <c r="BT4" s="449"/>
      <c r="BU4" s="450"/>
      <c r="BV4" s="448">
        <v>4067432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3.4</v>
      </c>
      <c r="CU4" s="589"/>
      <c r="CV4" s="589"/>
      <c r="CW4" s="589"/>
      <c r="CX4" s="589"/>
      <c r="CY4" s="589"/>
      <c r="CZ4" s="589"/>
      <c r="DA4" s="590"/>
      <c r="DB4" s="588">
        <v>2.7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4990174</v>
      </c>
      <c r="BO5" s="420"/>
      <c r="BP5" s="420"/>
      <c r="BQ5" s="420"/>
      <c r="BR5" s="420"/>
      <c r="BS5" s="420"/>
      <c r="BT5" s="420"/>
      <c r="BU5" s="421"/>
      <c r="BV5" s="419">
        <v>4008808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74.099999999999994</v>
      </c>
      <c r="CU5" s="417"/>
      <c r="CV5" s="417"/>
      <c r="CW5" s="417"/>
      <c r="CX5" s="417"/>
      <c r="CY5" s="417"/>
      <c r="CZ5" s="417"/>
      <c r="DA5" s="418"/>
      <c r="DB5" s="416">
        <v>74.900000000000006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73946</v>
      </c>
      <c r="BO6" s="420"/>
      <c r="BP6" s="420"/>
      <c r="BQ6" s="420"/>
      <c r="BR6" s="420"/>
      <c r="BS6" s="420"/>
      <c r="BT6" s="420"/>
      <c r="BU6" s="421"/>
      <c r="BV6" s="419">
        <v>58624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74.400000000000006</v>
      </c>
      <c r="CU6" s="563"/>
      <c r="CV6" s="563"/>
      <c r="CW6" s="563"/>
      <c r="CX6" s="563"/>
      <c r="CY6" s="563"/>
      <c r="CZ6" s="563"/>
      <c r="DA6" s="564"/>
      <c r="DB6" s="562">
        <v>75.5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0</v>
      </c>
      <c r="BO7" s="420"/>
      <c r="BP7" s="420"/>
      <c r="BQ7" s="420"/>
      <c r="BR7" s="420"/>
      <c r="BS7" s="420"/>
      <c r="BT7" s="420"/>
      <c r="BU7" s="421"/>
      <c r="BV7" s="419">
        <v>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2148796</v>
      </c>
      <c r="CU7" s="420"/>
      <c r="CV7" s="420"/>
      <c r="CW7" s="420"/>
      <c r="CX7" s="420"/>
      <c r="CY7" s="420"/>
      <c r="CZ7" s="420"/>
      <c r="DA7" s="421"/>
      <c r="DB7" s="419">
        <v>2161731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73946</v>
      </c>
      <c r="BO8" s="420"/>
      <c r="BP8" s="420"/>
      <c r="BQ8" s="420"/>
      <c r="BR8" s="420"/>
      <c r="BS8" s="420"/>
      <c r="BT8" s="420"/>
      <c r="BU8" s="421"/>
      <c r="BV8" s="419">
        <v>58624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0.16</v>
      </c>
      <c r="CU8" s="523"/>
      <c r="CV8" s="523"/>
      <c r="CW8" s="523"/>
      <c r="CX8" s="523"/>
      <c r="CY8" s="523"/>
      <c r="CZ8" s="523"/>
      <c r="DA8" s="524"/>
      <c r="DB8" s="522">
        <v>0.17</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2693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15322</v>
      </c>
      <c r="BO9" s="420"/>
      <c r="BP9" s="420"/>
      <c r="BQ9" s="420"/>
      <c r="BR9" s="420"/>
      <c r="BS9" s="420"/>
      <c r="BT9" s="420"/>
      <c r="BU9" s="421"/>
      <c r="BV9" s="419">
        <v>-591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14.6</v>
      </c>
      <c r="CU9" s="417"/>
      <c r="CV9" s="417"/>
      <c r="CW9" s="417"/>
      <c r="CX9" s="417"/>
      <c r="CY9" s="417"/>
      <c r="CZ9" s="417"/>
      <c r="DA9" s="418"/>
      <c r="DB9" s="416">
        <v>15.6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3091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40165</v>
      </c>
      <c r="BO10" s="420"/>
      <c r="BP10" s="420"/>
      <c r="BQ10" s="420"/>
      <c r="BR10" s="420"/>
      <c r="BS10" s="420"/>
      <c r="BT10" s="420"/>
      <c r="BU10" s="421"/>
      <c r="BV10" s="419">
        <v>40121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2635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2583</v>
      </c>
      <c r="S13" s="507"/>
      <c r="T13" s="507"/>
      <c r="U13" s="507"/>
      <c r="V13" s="508"/>
      <c r="W13" s="509" t="s">
        <v>131</v>
      </c>
      <c r="X13" s="405"/>
      <c r="Y13" s="405"/>
      <c r="Z13" s="405"/>
      <c r="AA13" s="405"/>
      <c r="AB13" s="406"/>
      <c r="AC13" s="372">
        <v>462</v>
      </c>
      <c r="AD13" s="373"/>
      <c r="AE13" s="373"/>
      <c r="AF13" s="373"/>
      <c r="AG13" s="374"/>
      <c r="AH13" s="372">
        <v>527</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55487</v>
      </c>
      <c r="BO13" s="420"/>
      <c r="BP13" s="420"/>
      <c r="BQ13" s="420"/>
      <c r="BR13" s="420"/>
      <c r="BS13" s="420"/>
      <c r="BT13" s="420"/>
      <c r="BU13" s="421"/>
      <c r="BV13" s="419">
        <v>39530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v>
      </c>
      <c r="CU13" s="417"/>
      <c r="CV13" s="417"/>
      <c r="CW13" s="417"/>
      <c r="CX13" s="417"/>
      <c r="CY13" s="417"/>
      <c r="CZ13" s="417"/>
      <c r="DA13" s="418"/>
      <c r="DB13" s="416">
        <v>5.9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2691</v>
      </c>
      <c r="S14" s="507"/>
      <c r="T14" s="507"/>
      <c r="U14" s="507"/>
      <c r="V14" s="508"/>
      <c r="W14" s="510"/>
      <c r="X14" s="408"/>
      <c r="Y14" s="408"/>
      <c r="Z14" s="408"/>
      <c r="AA14" s="408"/>
      <c r="AB14" s="409"/>
      <c r="AC14" s="499">
        <v>34.799999999999997</v>
      </c>
      <c r="AD14" s="500"/>
      <c r="AE14" s="500"/>
      <c r="AF14" s="500"/>
      <c r="AG14" s="501"/>
      <c r="AH14" s="499">
        <v>35.9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2659</v>
      </c>
      <c r="S15" s="507"/>
      <c r="T15" s="507"/>
      <c r="U15" s="507"/>
      <c r="V15" s="508"/>
      <c r="W15" s="509" t="s">
        <v>137</v>
      </c>
      <c r="X15" s="405"/>
      <c r="Y15" s="405"/>
      <c r="Z15" s="405"/>
      <c r="AA15" s="405"/>
      <c r="AB15" s="406"/>
      <c r="AC15" s="372">
        <v>250</v>
      </c>
      <c r="AD15" s="373"/>
      <c r="AE15" s="373"/>
      <c r="AF15" s="373"/>
      <c r="AG15" s="374"/>
      <c r="AH15" s="372">
        <v>263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334790</v>
      </c>
      <c r="BO15" s="449"/>
      <c r="BP15" s="449"/>
      <c r="BQ15" s="449"/>
      <c r="BR15" s="449"/>
      <c r="BS15" s="449"/>
      <c r="BT15" s="449"/>
      <c r="BU15" s="450"/>
      <c r="BV15" s="448">
        <v>337583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18.8</v>
      </c>
      <c r="AD16" s="500"/>
      <c r="AE16" s="500"/>
      <c r="AF16" s="500"/>
      <c r="AG16" s="501"/>
      <c r="AH16" s="499">
        <v>17.899999999999999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2064872</v>
      </c>
      <c r="BO16" s="420"/>
      <c r="BP16" s="420"/>
      <c r="BQ16" s="420"/>
      <c r="BR16" s="420"/>
      <c r="BS16" s="420"/>
      <c r="BT16" s="420"/>
      <c r="BU16" s="421"/>
      <c r="BV16" s="419">
        <v>2064372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616</v>
      </c>
      <c r="AD17" s="373"/>
      <c r="AE17" s="373"/>
      <c r="AF17" s="373"/>
      <c r="AG17" s="374"/>
      <c r="AH17" s="372">
        <v>680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410420</v>
      </c>
      <c r="BO17" s="420"/>
      <c r="BP17" s="420"/>
      <c r="BQ17" s="420"/>
      <c r="BR17" s="420"/>
      <c r="BS17" s="420"/>
      <c r="BT17" s="420"/>
      <c r="BU17" s="421"/>
      <c r="BV17" s="419">
        <v>416667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48.64</v>
      </c>
      <c r="M18" s="472"/>
      <c r="N18" s="472"/>
      <c r="O18" s="472"/>
      <c r="P18" s="472"/>
      <c r="Q18" s="472"/>
      <c r="R18" s="473"/>
      <c r="S18" s="473"/>
      <c r="T18" s="473"/>
      <c r="U18" s="473"/>
      <c r="V18" s="474"/>
      <c r="W18" s="490"/>
      <c r="X18" s="491"/>
      <c r="Y18" s="491"/>
      <c r="Z18" s="491"/>
      <c r="AA18" s="491"/>
      <c r="AB18" s="515"/>
      <c r="AC18" s="389">
        <v>46.4</v>
      </c>
      <c r="AD18" s="390"/>
      <c r="AE18" s="390"/>
      <c r="AF18" s="390"/>
      <c r="AG18" s="475"/>
      <c r="AH18" s="389">
        <v>46.3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1605973</v>
      </c>
      <c r="BO18" s="420"/>
      <c r="BP18" s="420"/>
      <c r="BQ18" s="420"/>
      <c r="BR18" s="420"/>
      <c r="BS18" s="420"/>
      <c r="BT18" s="420"/>
      <c r="BU18" s="421"/>
      <c r="BV18" s="419">
        <v>1624804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55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2512009</v>
      </c>
      <c r="BO19" s="420"/>
      <c r="BP19" s="420"/>
      <c r="BQ19" s="420"/>
      <c r="BR19" s="420"/>
      <c r="BS19" s="420"/>
      <c r="BT19" s="420"/>
      <c r="BU19" s="421"/>
      <c r="BV19" s="419">
        <v>2533366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1201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4766542</v>
      </c>
      <c r="BO22" s="449"/>
      <c r="BP22" s="449"/>
      <c r="BQ22" s="449"/>
      <c r="BR22" s="449"/>
      <c r="BS22" s="449"/>
      <c r="BT22" s="449"/>
      <c r="BU22" s="450"/>
      <c r="BV22" s="448">
        <v>3874314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4247410</v>
      </c>
      <c r="BO23" s="420"/>
      <c r="BP23" s="420"/>
      <c r="BQ23" s="420"/>
      <c r="BR23" s="420"/>
      <c r="BS23" s="420"/>
      <c r="BT23" s="420"/>
      <c r="BU23" s="421"/>
      <c r="BV23" s="419">
        <v>3335546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7443</v>
      </c>
      <c r="R24" s="373"/>
      <c r="S24" s="373"/>
      <c r="T24" s="373"/>
      <c r="U24" s="373"/>
      <c r="V24" s="374"/>
      <c r="W24" s="462"/>
      <c r="X24" s="399"/>
      <c r="Y24" s="400"/>
      <c r="Z24" s="375" t="s">
        <v>162</v>
      </c>
      <c r="AA24" s="376"/>
      <c r="AB24" s="376"/>
      <c r="AC24" s="376"/>
      <c r="AD24" s="376"/>
      <c r="AE24" s="376"/>
      <c r="AF24" s="376"/>
      <c r="AG24" s="377"/>
      <c r="AH24" s="372">
        <v>58</v>
      </c>
      <c r="AI24" s="373"/>
      <c r="AJ24" s="373"/>
      <c r="AK24" s="373"/>
      <c r="AL24" s="374"/>
      <c r="AM24" s="372">
        <v>177074</v>
      </c>
      <c r="AN24" s="373"/>
      <c r="AO24" s="373"/>
      <c r="AP24" s="373"/>
      <c r="AQ24" s="373"/>
      <c r="AR24" s="374"/>
      <c r="AS24" s="372">
        <v>3053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4227611</v>
      </c>
      <c r="BO24" s="420"/>
      <c r="BP24" s="420"/>
      <c r="BQ24" s="420"/>
      <c r="BR24" s="420"/>
      <c r="BS24" s="420"/>
      <c r="BT24" s="420"/>
      <c r="BU24" s="421"/>
      <c r="BV24" s="419">
        <v>3244778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6127</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79</v>
      </c>
      <c r="BO25" s="449"/>
      <c r="BP25" s="449"/>
      <c r="BQ25" s="449"/>
      <c r="BR25" s="449"/>
      <c r="BS25" s="449"/>
      <c r="BT25" s="449"/>
      <c r="BU25" s="450"/>
      <c r="BV25" s="448">
        <v>325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5555</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2680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2120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735313</v>
      </c>
      <c r="BO28" s="449"/>
      <c r="BP28" s="449"/>
      <c r="BQ28" s="449"/>
      <c r="BR28" s="449"/>
      <c r="BS28" s="449"/>
      <c r="BT28" s="449"/>
      <c r="BU28" s="450"/>
      <c r="BV28" s="448">
        <v>695148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8</v>
      </c>
      <c r="M29" s="373"/>
      <c r="N29" s="373"/>
      <c r="O29" s="373"/>
      <c r="P29" s="374"/>
      <c r="Q29" s="372">
        <v>1770</v>
      </c>
      <c r="R29" s="373"/>
      <c r="S29" s="373"/>
      <c r="T29" s="373"/>
      <c r="U29" s="373"/>
      <c r="V29" s="374"/>
      <c r="W29" s="463"/>
      <c r="X29" s="464"/>
      <c r="Y29" s="465"/>
      <c r="Z29" s="375" t="s">
        <v>177</v>
      </c>
      <c r="AA29" s="376"/>
      <c r="AB29" s="376"/>
      <c r="AC29" s="376"/>
      <c r="AD29" s="376"/>
      <c r="AE29" s="376"/>
      <c r="AF29" s="376"/>
      <c r="AG29" s="377"/>
      <c r="AH29" s="372">
        <v>58</v>
      </c>
      <c r="AI29" s="373"/>
      <c r="AJ29" s="373"/>
      <c r="AK29" s="373"/>
      <c r="AL29" s="374"/>
      <c r="AM29" s="372">
        <v>177074</v>
      </c>
      <c r="AN29" s="373"/>
      <c r="AO29" s="373"/>
      <c r="AP29" s="373"/>
      <c r="AQ29" s="373"/>
      <c r="AR29" s="374"/>
      <c r="AS29" s="372">
        <v>3053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227470</v>
      </c>
      <c r="BO29" s="420"/>
      <c r="BP29" s="420"/>
      <c r="BQ29" s="420"/>
      <c r="BR29" s="420"/>
      <c r="BS29" s="420"/>
      <c r="BT29" s="420"/>
      <c r="BU29" s="421"/>
      <c r="BV29" s="419">
        <v>219683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682597</v>
      </c>
      <c r="BO30" s="454"/>
      <c r="BP30" s="454"/>
      <c r="BQ30" s="454"/>
      <c r="BR30" s="454"/>
      <c r="BS30" s="454"/>
      <c r="BT30" s="454"/>
      <c r="BU30" s="455"/>
      <c r="BV30" s="453">
        <v>640793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北空知衛生センター組合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妹背牛振興公社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深川地区消防組合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北空知衛生施設組合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介護保険特別会計（サービス事業勘定）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中・北空知廃棄物処理広域連合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北空知広域水道企業団</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空知教育センター組合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北空知圏学校給食組合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LCfsN5v7OnrbWgmMRty9FD4BKsqYN/5BP7KqdAsUVD87oN+Kg5U9zIQHj0th7Sao42cIyEOnVvcvspaCfABiMQ==" saltValue="KXiwqFvLD5zJlrBU/wjgp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 workbookViewId="0">
      <selection activeCell="CZ28" sqref="CZ28:DC2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290831</v>
      </c>
      <c r="S5" s="674"/>
      <c r="T5" s="674"/>
      <c r="U5" s="674"/>
      <c r="V5" s="674"/>
      <c r="W5" s="674"/>
      <c r="X5" s="674"/>
      <c r="Y5" s="702"/>
      <c r="Z5" s="715">
        <v>5.7</v>
      </c>
      <c r="AA5" s="715"/>
      <c r="AB5" s="715"/>
      <c r="AC5" s="715"/>
      <c r="AD5" s="716">
        <v>290831</v>
      </c>
      <c r="AE5" s="716"/>
      <c r="AF5" s="716"/>
      <c r="AG5" s="716"/>
      <c r="AH5" s="716"/>
      <c r="AI5" s="716"/>
      <c r="AJ5" s="716"/>
      <c r="AK5" s="716"/>
      <c r="AL5" s="703">
        <v>13.5</v>
      </c>
      <c r="AM5" s="685"/>
      <c r="AN5" s="685"/>
      <c r="AO5" s="704"/>
      <c r="AP5" s="676" t="s">
        <v>216</v>
      </c>
      <c r="AQ5" s="677"/>
      <c r="AR5" s="677"/>
      <c r="AS5" s="677"/>
      <c r="AT5" s="677"/>
      <c r="AU5" s="677"/>
      <c r="AV5" s="677"/>
      <c r="AW5" s="677"/>
      <c r="AX5" s="677"/>
      <c r="AY5" s="677"/>
      <c r="AZ5" s="677"/>
      <c r="BA5" s="677"/>
      <c r="BB5" s="677"/>
      <c r="BC5" s="677"/>
      <c r="BD5" s="677"/>
      <c r="BE5" s="677"/>
      <c r="BF5" s="678"/>
      <c r="BG5" s="621">
        <v>290335</v>
      </c>
      <c r="BH5" s="622"/>
      <c r="BI5" s="622"/>
      <c r="BJ5" s="622"/>
      <c r="BK5" s="622"/>
      <c r="BL5" s="622"/>
      <c r="BM5" s="622"/>
      <c r="BN5" s="623"/>
      <c r="BO5" s="659">
        <v>99.8</v>
      </c>
      <c r="BP5" s="659"/>
      <c r="BQ5" s="659"/>
      <c r="BR5" s="659"/>
      <c r="BS5" s="660">
        <v>4078</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46197</v>
      </c>
      <c r="S6" s="622"/>
      <c r="T6" s="622"/>
      <c r="U6" s="622"/>
      <c r="V6" s="622"/>
      <c r="W6" s="622"/>
      <c r="X6" s="622"/>
      <c r="Y6" s="623"/>
      <c r="Z6" s="659">
        <v>0.9</v>
      </c>
      <c r="AA6" s="659"/>
      <c r="AB6" s="659"/>
      <c r="AC6" s="659"/>
      <c r="AD6" s="660">
        <v>46197</v>
      </c>
      <c r="AE6" s="660"/>
      <c r="AF6" s="660"/>
      <c r="AG6" s="660"/>
      <c r="AH6" s="660"/>
      <c r="AI6" s="660"/>
      <c r="AJ6" s="660"/>
      <c r="AK6" s="660"/>
      <c r="AL6" s="624">
        <v>2.1</v>
      </c>
      <c r="AM6" s="625"/>
      <c r="AN6" s="625"/>
      <c r="AO6" s="661"/>
      <c r="AP6" s="618" t="s">
        <v>221</v>
      </c>
      <c r="AQ6" s="619"/>
      <c r="AR6" s="619"/>
      <c r="AS6" s="619"/>
      <c r="AT6" s="619"/>
      <c r="AU6" s="619"/>
      <c r="AV6" s="619"/>
      <c r="AW6" s="619"/>
      <c r="AX6" s="619"/>
      <c r="AY6" s="619"/>
      <c r="AZ6" s="619"/>
      <c r="BA6" s="619"/>
      <c r="BB6" s="619"/>
      <c r="BC6" s="619"/>
      <c r="BD6" s="619"/>
      <c r="BE6" s="619"/>
      <c r="BF6" s="620"/>
      <c r="BG6" s="621">
        <v>290335</v>
      </c>
      <c r="BH6" s="622"/>
      <c r="BI6" s="622"/>
      <c r="BJ6" s="622"/>
      <c r="BK6" s="622"/>
      <c r="BL6" s="622"/>
      <c r="BM6" s="622"/>
      <c r="BN6" s="623"/>
      <c r="BO6" s="659">
        <v>99.8</v>
      </c>
      <c r="BP6" s="659"/>
      <c r="BQ6" s="659"/>
      <c r="BR6" s="659"/>
      <c r="BS6" s="660">
        <v>4078</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52845</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52845</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106</v>
      </c>
      <c r="S7" s="622"/>
      <c r="T7" s="622"/>
      <c r="U7" s="622"/>
      <c r="V7" s="622"/>
      <c r="W7" s="622"/>
      <c r="X7" s="622"/>
      <c r="Y7" s="623"/>
      <c r="Z7" s="659">
        <v>0</v>
      </c>
      <c r="AA7" s="659"/>
      <c r="AB7" s="659"/>
      <c r="AC7" s="659"/>
      <c r="AD7" s="660">
        <v>106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132897</v>
      </c>
      <c r="BH7" s="622"/>
      <c r="BI7" s="622"/>
      <c r="BJ7" s="622"/>
      <c r="BK7" s="622"/>
      <c r="BL7" s="622"/>
      <c r="BM7" s="622"/>
      <c r="BN7" s="623"/>
      <c r="BO7" s="659">
        <v>45.7</v>
      </c>
      <c r="BP7" s="659"/>
      <c r="BQ7" s="659"/>
      <c r="BR7" s="659"/>
      <c r="BS7" s="660">
        <v>4078</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1004994</v>
      </c>
      <c r="CS7" s="622"/>
      <c r="CT7" s="622"/>
      <c r="CU7" s="622"/>
      <c r="CV7" s="622"/>
      <c r="CW7" s="622"/>
      <c r="CX7" s="622"/>
      <c r="CY7" s="623"/>
      <c r="CZ7" s="659">
        <v>20.100000000000001</v>
      </c>
      <c r="DA7" s="659"/>
      <c r="DB7" s="659"/>
      <c r="DC7" s="659"/>
      <c r="DD7" s="627">
        <v>37733</v>
      </c>
      <c r="DE7" s="622"/>
      <c r="DF7" s="622"/>
      <c r="DG7" s="622"/>
      <c r="DH7" s="622"/>
      <c r="DI7" s="622"/>
      <c r="DJ7" s="622"/>
      <c r="DK7" s="622"/>
      <c r="DL7" s="622"/>
      <c r="DM7" s="622"/>
      <c r="DN7" s="622"/>
      <c r="DO7" s="622"/>
      <c r="DP7" s="623"/>
      <c r="DQ7" s="627">
        <v>410832</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994</v>
      </c>
      <c r="S8" s="622"/>
      <c r="T8" s="622"/>
      <c r="U8" s="622"/>
      <c r="V8" s="622"/>
      <c r="W8" s="622"/>
      <c r="X8" s="622"/>
      <c r="Y8" s="623"/>
      <c r="Z8" s="659">
        <v>0</v>
      </c>
      <c r="AA8" s="659"/>
      <c r="AB8" s="659"/>
      <c r="AC8" s="659"/>
      <c r="AD8" s="660">
        <v>994</v>
      </c>
      <c r="AE8" s="660"/>
      <c r="AF8" s="660"/>
      <c r="AG8" s="660"/>
      <c r="AH8" s="660"/>
      <c r="AI8" s="660"/>
      <c r="AJ8" s="660"/>
      <c r="AK8" s="660"/>
      <c r="AL8" s="624">
        <v>0</v>
      </c>
      <c r="AM8" s="625"/>
      <c r="AN8" s="625"/>
      <c r="AO8" s="661"/>
      <c r="AP8" s="618" t="s">
        <v>227</v>
      </c>
      <c r="AQ8" s="619"/>
      <c r="AR8" s="619"/>
      <c r="AS8" s="619"/>
      <c r="AT8" s="619"/>
      <c r="AU8" s="619"/>
      <c r="AV8" s="619"/>
      <c r="AW8" s="619"/>
      <c r="AX8" s="619"/>
      <c r="AY8" s="619"/>
      <c r="AZ8" s="619"/>
      <c r="BA8" s="619"/>
      <c r="BB8" s="619"/>
      <c r="BC8" s="619"/>
      <c r="BD8" s="619"/>
      <c r="BE8" s="619"/>
      <c r="BF8" s="620"/>
      <c r="BG8" s="621">
        <v>4481</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828790</v>
      </c>
      <c r="CS8" s="622"/>
      <c r="CT8" s="622"/>
      <c r="CU8" s="622"/>
      <c r="CV8" s="622"/>
      <c r="CW8" s="622"/>
      <c r="CX8" s="622"/>
      <c r="CY8" s="623"/>
      <c r="CZ8" s="659">
        <v>16.600000000000001</v>
      </c>
      <c r="DA8" s="659"/>
      <c r="DB8" s="659"/>
      <c r="DC8" s="659"/>
      <c r="DD8" s="627">
        <v>2423</v>
      </c>
      <c r="DE8" s="622"/>
      <c r="DF8" s="622"/>
      <c r="DG8" s="622"/>
      <c r="DH8" s="622"/>
      <c r="DI8" s="622"/>
      <c r="DJ8" s="622"/>
      <c r="DK8" s="622"/>
      <c r="DL8" s="622"/>
      <c r="DM8" s="622"/>
      <c r="DN8" s="622"/>
      <c r="DO8" s="622"/>
      <c r="DP8" s="623"/>
      <c r="DQ8" s="627">
        <v>595936</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1148</v>
      </c>
      <c r="S9" s="622"/>
      <c r="T9" s="622"/>
      <c r="U9" s="622"/>
      <c r="V9" s="622"/>
      <c r="W9" s="622"/>
      <c r="X9" s="622"/>
      <c r="Y9" s="623"/>
      <c r="Z9" s="659">
        <v>0</v>
      </c>
      <c r="AA9" s="659"/>
      <c r="AB9" s="659"/>
      <c r="AC9" s="659"/>
      <c r="AD9" s="660">
        <v>1148</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110513</v>
      </c>
      <c r="BH9" s="622"/>
      <c r="BI9" s="622"/>
      <c r="BJ9" s="622"/>
      <c r="BK9" s="622"/>
      <c r="BL9" s="622"/>
      <c r="BM9" s="622"/>
      <c r="BN9" s="623"/>
      <c r="BO9" s="659">
        <v>38</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266880</v>
      </c>
      <c r="CS9" s="622"/>
      <c r="CT9" s="622"/>
      <c r="CU9" s="622"/>
      <c r="CV9" s="622"/>
      <c r="CW9" s="622"/>
      <c r="CX9" s="622"/>
      <c r="CY9" s="623"/>
      <c r="CZ9" s="659">
        <v>5.3</v>
      </c>
      <c r="DA9" s="659"/>
      <c r="DB9" s="659"/>
      <c r="DC9" s="659"/>
      <c r="DD9" s="627" t="s">
        <v>122</v>
      </c>
      <c r="DE9" s="622"/>
      <c r="DF9" s="622"/>
      <c r="DG9" s="622"/>
      <c r="DH9" s="622"/>
      <c r="DI9" s="622"/>
      <c r="DJ9" s="622"/>
      <c r="DK9" s="622"/>
      <c r="DL9" s="622"/>
      <c r="DM9" s="622"/>
      <c r="DN9" s="622"/>
      <c r="DO9" s="622"/>
      <c r="DP9" s="623"/>
      <c r="DQ9" s="627">
        <v>169890</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8625</v>
      </c>
      <c r="BH10" s="622"/>
      <c r="BI10" s="622"/>
      <c r="BJ10" s="622"/>
      <c r="BK10" s="622"/>
      <c r="BL10" s="622"/>
      <c r="BM10" s="622"/>
      <c r="BN10" s="623"/>
      <c r="BO10" s="659">
        <v>3</v>
      </c>
      <c r="BP10" s="659"/>
      <c r="BQ10" s="659"/>
      <c r="BR10" s="659"/>
      <c r="BS10" s="660">
        <v>1427</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72229</v>
      </c>
      <c r="S11" s="622"/>
      <c r="T11" s="622"/>
      <c r="U11" s="622"/>
      <c r="V11" s="622"/>
      <c r="W11" s="622"/>
      <c r="X11" s="622"/>
      <c r="Y11" s="623"/>
      <c r="Z11" s="624">
        <v>1.4</v>
      </c>
      <c r="AA11" s="625"/>
      <c r="AB11" s="625"/>
      <c r="AC11" s="626"/>
      <c r="AD11" s="627">
        <v>72229</v>
      </c>
      <c r="AE11" s="622"/>
      <c r="AF11" s="622"/>
      <c r="AG11" s="622"/>
      <c r="AH11" s="622"/>
      <c r="AI11" s="622"/>
      <c r="AJ11" s="622"/>
      <c r="AK11" s="623"/>
      <c r="AL11" s="624">
        <v>3.3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9278</v>
      </c>
      <c r="BH11" s="622"/>
      <c r="BI11" s="622"/>
      <c r="BJ11" s="622"/>
      <c r="BK11" s="622"/>
      <c r="BL11" s="622"/>
      <c r="BM11" s="622"/>
      <c r="BN11" s="623"/>
      <c r="BO11" s="659">
        <v>3.2</v>
      </c>
      <c r="BP11" s="659"/>
      <c r="BQ11" s="659"/>
      <c r="BR11" s="659"/>
      <c r="BS11" s="660">
        <v>2651</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366330</v>
      </c>
      <c r="CS11" s="622"/>
      <c r="CT11" s="622"/>
      <c r="CU11" s="622"/>
      <c r="CV11" s="622"/>
      <c r="CW11" s="622"/>
      <c r="CX11" s="622"/>
      <c r="CY11" s="623"/>
      <c r="CZ11" s="659">
        <v>7.3</v>
      </c>
      <c r="DA11" s="659"/>
      <c r="DB11" s="659"/>
      <c r="DC11" s="659"/>
      <c r="DD11" s="627">
        <v>1429</v>
      </c>
      <c r="DE11" s="622"/>
      <c r="DF11" s="622"/>
      <c r="DG11" s="622"/>
      <c r="DH11" s="622"/>
      <c r="DI11" s="622"/>
      <c r="DJ11" s="622"/>
      <c r="DK11" s="622"/>
      <c r="DL11" s="622"/>
      <c r="DM11" s="622"/>
      <c r="DN11" s="622"/>
      <c r="DO11" s="622"/>
      <c r="DP11" s="623"/>
      <c r="DQ11" s="627">
        <v>245372</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129540</v>
      </c>
      <c r="BH12" s="622"/>
      <c r="BI12" s="622"/>
      <c r="BJ12" s="622"/>
      <c r="BK12" s="622"/>
      <c r="BL12" s="622"/>
      <c r="BM12" s="622"/>
      <c r="BN12" s="623"/>
      <c r="BO12" s="659">
        <v>44.5</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1096386</v>
      </c>
      <c r="CS12" s="622"/>
      <c r="CT12" s="622"/>
      <c r="CU12" s="622"/>
      <c r="CV12" s="622"/>
      <c r="CW12" s="622"/>
      <c r="CX12" s="622"/>
      <c r="CY12" s="623"/>
      <c r="CZ12" s="659">
        <v>22</v>
      </c>
      <c r="DA12" s="659"/>
      <c r="DB12" s="659"/>
      <c r="DC12" s="659"/>
      <c r="DD12" s="627">
        <v>1003196</v>
      </c>
      <c r="DE12" s="622"/>
      <c r="DF12" s="622"/>
      <c r="DG12" s="622"/>
      <c r="DH12" s="622"/>
      <c r="DI12" s="622"/>
      <c r="DJ12" s="622"/>
      <c r="DK12" s="622"/>
      <c r="DL12" s="622"/>
      <c r="DM12" s="622"/>
      <c r="DN12" s="622"/>
      <c r="DO12" s="622"/>
      <c r="DP12" s="623"/>
      <c r="DQ12" s="627">
        <v>76686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129351</v>
      </c>
      <c r="BH13" s="622"/>
      <c r="BI13" s="622"/>
      <c r="BJ13" s="622"/>
      <c r="BK13" s="622"/>
      <c r="BL13" s="622"/>
      <c r="BM13" s="622"/>
      <c r="BN13" s="623"/>
      <c r="BO13" s="659">
        <v>44.5</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569098</v>
      </c>
      <c r="CS13" s="622"/>
      <c r="CT13" s="622"/>
      <c r="CU13" s="622"/>
      <c r="CV13" s="622"/>
      <c r="CW13" s="622"/>
      <c r="CX13" s="622"/>
      <c r="CY13" s="623"/>
      <c r="CZ13" s="659">
        <v>11.4</v>
      </c>
      <c r="DA13" s="659"/>
      <c r="DB13" s="659"/>
      <c r="DC13" s="659"/>
      <c r="DD13" s="627">
        <v>355987</v>
      </c>
      <c r="DE13" s="622"/>
      <c r="DF13" s="622"/>
      <c r="DG13" s="622"/>
      <c r="DH13" s="622"/>
      <c r="DI13" s="622"/>
      <c r="DJ13" s="622"/>
      <c r="DK13" s="622"/>
      <c r="DL13" s="622"/>
      <c r="DM13" s="622"/>
      <c r="DN13" s="622"/>
      <c r="DO13" s="622"/>
      <c r="DP13" s="623"/>
      <c r="DQ13" s="627">
        <v>171746</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396</v>
      </c>
      <c r="S14" s="622"/>
      <c r="T14" s="622"/>
      <c r="U14" s="622"/>
      <c r="V14" s="622"/>
      <c r="W14" s="622"/>
      <c r="X14" s="622"/>
      <c r="Y14" s="623"/>
      <c r="Z14" s="659">
        <v>0</v>
      </c>
      <c r="AA14" s="659"/>
      <c r="AB14" s="659"/>
      <c r="AC14" s="659"/>
      <c r="AD14" s="660">
        <v>396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11694</v>
      </c>
      <c r="BH14" s="622"/>
      <c r="BI14" s="622"/>
      <c r="BJ14" s="622"/>
      <c r="BK14" s="622"/>
      <c r="BL14" s="622"/>
      <c r="BM14" s="622"/>
      <c r="BN14" s="623"/>
      <c r="BO14" s="659">
        <v>4</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104437</v>
      </c>
      <c r="CS14" s="622"/>
      <c r="CT14" s="622"/>
      <c r="CU14" s="622"/>
      <c r="CV14" s="622"/>
      <c r="CW14" s="622"/>
      <c r="CX14" s="622"/>
      <c r="CY14" s="623"/>
      <c r="CZ14" s="659">
        <v>2.1</v>
      </c>
      <c r="DA14" s="659"/>
      <c r="DB14" s="659"/>
      <c r="DC14" s="659"/>
      <c r="DD14" s="627">
        <v>2109</v>
      </c>
      <c r="DE14" s="622"/>
      <c r="DF14" s="622"/>
      <c r="DG14" s="622"/>
      <c r="DH14" s="622"/>
      <c r="DI14" s="622"/>
      <c r="DJ14" s="622"/>
      <c r="DK14" s="622"/>
      <c r="DL14" s="622"/>
      <c r="DM14" s="622"/>
      <c r="DN14" s="622"/>
      <c r="DO14" s="622"/>
      <c r="DP14" s="623"/>
      <c r="DQ14" s="627">
        <v>104237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16204</v>
      </c>
      <c r="BH15" s="622"/>
      <c r="BI15" s="622"/>
      <c r="BJ15" s="622"/>
      <c r="BK15" s="622"/>
      <c r="BL15" s="622"/>
      <c r="BM15" s="622"/>
      <c r="BN15" s="623"/>
      <c r="BO15" s="659">
        <v>5.6</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297151</v>
      </c>
      <c r="CS15" s="622"/>
      <c r="CT15" s="622"/>
      <c r="CU15" s="622"/>
      <c r="CV15" s="622"/>
      <c r="CW15" s="622"/>
      <c r="CX15" s="622"/>
      <c r="CY15" s="623"/>
      <c r="CZ15" s="659">
        <v>6</v>
      </c>
      <c r="DA15" s="659"/>
      <c r="DB15" s="659"/>
      <c r="DC15" s="659"/>
      <c r="DD15" s="627">
        <v>47348</v>
      </c>
      <c r="DE15" s="622"/>
      <c r="DF15" s="622"/>
      <c r="DG15" s="622"/>
      <c r="DH15" s="622"/>
      <c r="DI15" s="622"/>
      <c r="DJ15" s="622"/>
      <c r="DK15" s="622"/>
      <c r="DL15" s="622"/>
      <c r="DM15" s="622"/>
      <c r="DN15" s="622"/>
      <c r="DO15" s="622"/>
      <c r="DP15" s="623"/>
      <c r="DQ15" s="627">
        <v>242988</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4763</v>
      </c>
      <c r="S16" s="622"/>
      <c r="T16" s="622"/>
      <c r="U16" s="622"/>
      <c r="V16" s="622"/>
      <c r="W16" s="622"/>
      <c r="X16" s="622"/>
      <c r="Y16" s="623"/>
      <c r="Z16" s="659">
        <v>0.1</v>
      </c>
      <c r="AA16" s="659"/>
      <c r="AB16" s="659"/>
      <c r="AC16" s="659"/>
      <c r="AD16" s="660">
        <v>4763</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5699</v>
      </c>
      <c r="S17" s="622"/>
      <c r="T17" s="622"/>
      <c r="U17" s="622"/>
      <c r="V17" s="622"/>
      <c r="W17" s="622"/>
      <c r="X17" s="622"/>
      <c r="Y17" s="623"/>
      <c r="Z17" s="659">
        <v>0.1</v>
      </c>
      <c r="AA17" s="659"/>
      <c r="AB17" s="659"/>
      <c r="AC17" s="659"/>
      <c r="AD17" s="660">
        <v>5699</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403263</v>
      </c>
      <c r="CS17" s="622"/>
      <c r="CT17" s="622"/>
      <c r="CU17" s="622"/>
      <c r="CV17" s="622"/>
      <c r="CW17" s="622"/>
      <c r="CX17" s="622"/>
      <c r="CY17" s="623"/>
      <c r="CZ17" s="659">
        <v>8.1</v>
      </c>
      <c r="DA17" s="659"/>
      <c r="DB17" s="659"/>
      <c r="DC17" s="659"/>
      <c r="DD17" s="627" t="s">
        <v>122</v>
      </c>
      <c r="DE17" s="622"/>
      <c r="DF17" s="622"/>
      <c r="DG17" s="622"/>
      <c r="DH17" s="622"/>
      <c r="DI17" s="622"/>
      <c r="DJ17" s="622"/>
      <c r="DK17" s="622"/>
      <c r="DL17" s="622"/>
      <c r="DM17" s="622"/>
      <c r="DN17" s="622"/>
      <c r="DO17" s="622"/>
      <c r="DP17" s="623"/>
      <c r="DQ17" s="627">
        <v>367531</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847</v>
      </c>
      <c r="S18" s="622"/>
      <c r="T18" s="622"/>
      <c r="U18" s="622"/>
      <c r="V18" s="622"/>
      <c r="W18" s="622"/>
      <c r="X18" s="622"/>
      <c r="Y18" s="623"/>
      <c r="Z18" s="659">
        <v>0</v>
      </c>
      <c r="AA18" s="659"/>
      <c r="AB18" s="659"/>
      <c r="AC18" s="659"/>
      <c r="AD18" s="660">
        <v>847</v>
      </c>
      <c r="AE18" s="660"/>
      <c r="AF18" s="660"/>
      <c r="AG18" s="660"/>
      <c r="AH18" s="660"/>
      <c r="AI18" s="660"/>
      <c r="AJ18" s="660"/>
      <c r="AK18" s="660"/>
      <c r="AL18" s="624">
        <v>0</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644</v>
      </c>
      <c r="S19" s="622"/>
      <c r="T19" s="622"/>
      <c r="U19" s="622"/>
      <c r="V19" s="622"/>
      <c r="W19" s="622"/>
      <c r="X19" s="622"/>
      <c r="Y19" s="623"/>
      <c r="Z19" s="659">
        <v>0</v>
      </c>
      <c r="AA19" s="659"/>
      <c r="AB19" s="659"/>
      <c r="AC19" s="659"/>
      <c r="AD19" s="660">
        <v>644</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496</v>
      </c>
      <c r="BH19" s="622"/>
      <c r="BI19" s="622"/>
      <c r="BJ19" s="622"/>
      <c r="BK19" s="622"/>
      <c r="BL19" s="622"/>
      <c r="BM19" s="622"/>
      <c r="BN19" s="623"/>
      <c r="BO19" s="659">
        <v>0.2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203</v>
      </c>
      <c r="S20" s="622"/>
      <c r="T20" s="622"/>
      <c r="U20" s="622"/>
      <c r="V20" s="622"/>
      <c r="W20" s="622"/>
      <c r="X20" s="622"/>
      <c r="Y20" s="623"/>
      <c r="Z20" s="659">
        <v>0</v>
      </c>
      <c r="AA20" s="659"/>
      <c r="AB20" s="659"/>
      <c r="AC20" s="659"/>
      <c r="AD20" s="660">
        <v>203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496</v>
      </c>
      <c r="BH20" s="622"/>
      <c r="BI20" s="622"/>
      <c r="BJ20" s="622"/>
      <c r="BK20" s="622"/>
      <c r="BL20" s="622"/>
      <c r="BM20" s="622"/>
      <c r="BN20" s="623"/>
      <c r="BO20" s="659">
        <v>0.2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4990174</v>
      </c>
      <c r="CS20" s="622"/>
      <c r="CT20" s="622"/>
      <c r="CU20" s="622"/>
      <c r="CV20" s="622"/>
      <c r="CW20" s="622"/>
      <c r="CX20" s="622"/>
      <c r="CY20" s="623"/>
      <c r="CZ20" s="659">
        <v>100</v>
      </c>
      <c r="DA20" s="659"/>
      <c r="DB20" s="659"/>
      <c r="DC20" s="659"/>
      <c r="DD20" s="627">
        <v>1450225</v>
      </c>
      <c r="DE20" s="622"/>
      <c r="DF20" s="622"/>
      <c r="DG20" s="622"/>
      <c r="DH20" s="622"/>
      <c r="DI20" s="622"/>
      <c r="DJ20" s="622"/>
      <c r="DK20" s="622"/>
      <c r="DL20" s="622"/>
      <c r="DM20" s="622"/>
      <c r="DN20" s="622"/>
      <c r="DO20" s="622"/>
      <c r="DP20" s="623"/>
      <c r="DQ20" s="627">
        <v>2438063</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1878845</v>
      </c>
      <c r="S21" s="622"/>
      <c r="T21" s="622"/>
      <c r="U21" s="622"/>
      <c r="V21" s="622"/>
      <c r="W21" s="622"/>
      <c r="X21" s="622"/>
      <c r="Y21" s="623"/>
      <c r="Z21" s="659">
        <v>37.1</v>
      </c>
      <c r="AA21" s="659"/>
      <c r="AB21" s="659"/>
      <c r="AC21" s="659"/>
      <c r="AD21" s="660">
        <v>1730082</v>
      </c>
      <c r="AE21" s="660"/>
      <c r="AF21" s="660"/>
      <c r="AG21" s="660"/>
      <c r="AH21" s="660"/>
      <c r="AI21" s="660"/>
      <c r="AJ21" s="660"/>
      <c r="AK21" s="660"/>
      <c r="AL21" s="624">
        <v>80.099999999999994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496</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1730082</v>
      </c>
      <c r="S22" s="622"/>
      <c r="T22" s="622"/>
      <c r="U22" s="622"/>
      <c r="V22" s="622"/>
      <c r="W22" s="622"/>
      <c r="X22" s="622"/>
      <c r="Y22" s="623"/>
      <c r="Z22" s="659">
        <v>34.200000000000003</v>
      </c>
      <c r="AA22" s="659"/>
      <c r="AB22" s="659"/>
      <c r="AC22" s="659"/>
      <c r="AD22" s="660">
        <v>1730082</v>
      </c>
      <c r="AE22" s="660"/>
      <c r="AF22" s="660"/>
      <c r="AG22" s="660"/>
      <c r="AH22" s="660"/>
      <c r="AI22" s="660"/>
      <c r="AJ22" s="660"/>
      <c r="AK22" s="660"/>
      <c r="AL22" s="624">
        <v>80.099999999999994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148763</v>
      </c>
      <c r="S23" s="622"/>
      <c r="T23" s="622"/>
      <c r="U23" s="622"/>
      <c r="V23" s="622"/>
      <c r="W23" s="622"/>
      <c r="X23" s="622"/>
      <c r="Y23" s="623"/>
      <c r="Z23" s="659">
        <v>2.9</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1275098</v>
      </c>
      <c r="CS24" s="674"/>
      <c r="CT24" s="674"/>
      <c r="CU24" s="674"/>
      <c r="CV24" s="674"/>
      <c r="CW24" s="674"/>
      <c r="CX24" s="674"/>
      <c r="CY24" s="702"/>
      <c r="CZ24" s="703">
        <v>25.6</v>
      </c>
      <c r="DA24" s="685"/>
      <c r="DB24" s="685"/>
      <c r="DC24" s="705"/>
      <c r="DD24" s="701">
        <v>1043196</v>
      </c>
      <c r="DE24" s="674"/>
      <c r="DF24" s="674"/>
      <c r="DG24" s="674"/>
      <c r="DH24" s="674"/>
      <c r="DI24" s="674"/>
      <c r="DJ24" s="674"/>
      <c r="DK24" s="702"/>
      <c r="DL24" s="701">
        <v>981008</v>
      </c>
      <c r="DM24" s="674"/>
      <c r="DN24" s="674"/>
      <c r="DO24" s="674"/>
      <c r="DP24" s="674"/>
      <c r="DQ24" s="674"/>
      <c r="DR24" s="674"/>
      <c r="DS24" s="674"/>
      <c r="DT24" s="674"/>
      <c r="DU24" s="674"/>
      <c r="DV24" s="702"/>
      <c r="DW24" s="703">
        <v>45.3</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2302055</v>
      </c>
      <c r="S25" s="622"/>
      <c r="T25" s="622"/>
      <c r="U25" s="622"/>
      <c r="V25" s="622"/>
      <c r="W25" s="622"/>
      <c r="X25" s="622"/>
      <c r="Y25" s="623"/>
      <c r="Z25" s="659">
        <v>45.5</v>
      </c>
      <c r="AA25" s="659"/>
      <c r="AB25" s="659"/>
      <c r="AC25" s="659"/>
      <c r="AD25" s="660">
        <v>2153292</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604425</v>
      </c>
      <c r="CS25" s="634"/>
      <c r="CT25" s="634"/>
      <c r="CU25" s="634"/>
      <c r="CV25" s="634"/>
      <c r="CW25" s="634"/>
      <c r="CX25" s="634"/>
      <c r="CY25" s="635"/>
      <c r="CZ25" s="624">
        <v>12.1</v>
      </c>
      <c r="DA25" s="636"/>
      <c r="DB25" s="636"/>
      <c r="DC25" s="637"/>
      <c r="DD25" s="627">
        <v>553938</v>
      </c>
      <c r="DE25" s="634"/>
      <c r="DF25" s="634"/>
      <c r="DG25" s="634"/>
      <c r="DH25" s="634"/>
      <c r="DI25" s="634"/>
      <c r="DJ25" s="634"/>
      <c r="DK25" s="635"/>
      <c r="DL25" s="627">
        <v>553814</v>
      </c>
      <c r="DM25" s="634"/>
      <c r="DN25" s="634"/>
      <c r="DO25" s="634"/>
      <c r="DP25" s="634"/>
      <c r="DQ25" s="634"/>
      <c r="DR25" s="634"/>
      <c r="DS25" s="634"/>
      <c r="DT25" s="634"/>
      <c r="DU25" s="634"/>
      <c r="DV25" s="635"/>
      <c r="DW25" s="624">
        <v>25.6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329050</v>
      </c>
      <c r="CS26" s="622"/>
      <c r="CT26" s="622"/>
      <c r="CU26" s="622"/>
      <c r="CV26" s="622"/>
      <c r="CW26" s="622"/>
      <c r="CX26" s="622"/>
      <c r="CY26" s="623"/>
      <c r="CZ26" s="624">
        <v>6.6</v>
      </c>
      <c r="DA26" s="636"/>
      <c r="DB26" s="636"/>
      <c r="DC26" s="637"/>
      <c r="DD26" s="627">
        <v>292229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12225</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290831</v>
      </c>
      <c r="BH27" s="622"/>
      <c r="BI27" s="622"/>
      <c r="BJ27" s="622"/>
      <c r="BK27" s="622"/>
      <c r="BL27" s="622"/>
      <c r="BM27" s="622"/>
      <c r="BN27" s="623"/>
      <c r="BO27" s="659">
        <v>100</v>
      </c>
      <c r="BP27" s="659"/>
      <c r="BQ27" s="659"/>
      <c r="BR27" s="659"/>
      <c r="BS27" s="660">
        <v>4078</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267410</v>
      </c>
      <c r="CS27" s="634"/>
      <c r="CT27" s="634"/>
      <c r="CU27" s="634"/>
      <c r="CV27" s="634"/>
      <c r="CW27" s="634"/>
      <c r="CX27" s="634"/>
      <c r="CY27" s="635"/>
      <c r="CZ27" s="624">
        <v>5.4</v>
      </c>
      <c r="DA27" s="636"/>
      <c r="DB27" s="636"/>
      <c r="DC27" s="637"/>
      <c r="DD27" s="627">
        <v>121727</v>
      </c>
      <c r="DE27" s="634"/>
      <c r="DF27" s="634"/>
      <c r="DG27" s="634"/>
      <c r="DH27" s="634"/>
      <c r="DI27" s="634"/>
      <c r="DJ27" s="634"/>
      <c r="DK27" s="635"/>
      <c r="DL27" s="627">
        <v>59663</v>
      </c>
      <c r="DM27" s="634"/>
      <c r="DN27" s="634"/>
      <c r="DO27" s="634"/>
      <c r="DP27" s="634"/>
      <c r="DQ27" s="634"/>
      <c r="DR27" s="634"/>
      <c r="DS27" s="634"/>
      <c r="DT27" s="634"/>
      <c r="DU27" s="634"/>
      <c r="DV27" s="635"/>
      <c r="DW27" s="624">
        <v>2.8</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52031</v>
      </c>
      <c r="S28" s="622"/>
      <c r="T28" s="622"/>
      <c r="U28" s="622"/>
      <c r="V28" s="622"/>
      <c r="W28" s="622"/>
      <c r="X28" s="622"/>
      <c r="Y28" s="623"/>
      <c r="Z28" s="659">
        <v>1</v>
      </c>
      <c r="AA28" s="659"/>
      <c r="AB28" s="659"/>
      <c r="AC28" s="659"/>
      <c r="AD28" s="660">
        <v>2124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403263</v>
      </c>
      <c r="CS28" s="622"/>
      <c r="CT28" s="622"/>
      <c r="CU28" s="622"/>
      <c r="CV28" s="622"/>
      <c r="CW28" s="622"/>
      <c r="CX28" s="622"/>
      <c r="CY28" s="623"/>
      <c r="CZ28" s="624">
        <v>8.1</v>
      </c>
      <c r="DA28" s="636"/>
      <c r="DB28" s="636"/>
      <c r="DC28" s="637"/>
      <c r="DD28" s="627">
        <v>367531</v>
      </c>
      <c r="DE28" s="622"/>
      <c r="DF28" s="622"/>
      <c r="DG28" s="622"/>
      <c r="DH28" s="622"/>
      <c r="DI28" s="622"/>
      <c r="DJ28" s="622"/>
      <c r="DK28" s="623"/>
      <c r="DL28" s="627">
        <v>367531</v>
      </c>
      <c r="DM28" s="622"/>
      <c r="DN28" s="622"/>
      <c r="DO28" s="622"/>
      <c r="DP28" s="622"/>
      <c r="DQ28" s="622"/>
      <c r="DR28" s="622"/>
      <c r="DS28" s="622"/>
      <c r="DT28" s="622"/>
      <c r="DU28" s="622"/>
      <c r="DV28" s="623"/>
      <c r="DW28" s="624">
        <v>17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9102</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402688</v>
      </c>
      <c r="CS29" s="634"/>
      <c r="CT29" s="634"/>
      <c r="CU29" s="634"/>
      <c r="CV29" s="634"/>
      <c r="CW29" s="634"/>
      <c r="CX29" s="634"/>
      <c r="CY29" s="635"/>
      <c r="CZ29" s="624">
        <v>8.1</v>
      </c>
      <c r="DA29" s="636"/>
      <c r="DB29" s="636"/>
      <c r="DC29" s="637"/>
      <c r="DD29" s="627">
        <v>366956</v>
      </c>
      <c r="DE29" s="634"/>
      <c r="DF29" s="634"/>
      <c r="DG29" s="634"/>
      <c r="DH29" s="634"/>
      <c r="DI29" s="634"/>
      <c r="DJ29" s="634"/>
      <c r="DK29" s="635"/>
      <c r="DL29" s="627">
        <v>366956</v>
      </c>
      <c r="DM29" s="634"/>
      <c r="DN29" s="634"/>
      <c r="DO29" s="634"/>
      <c r="DP29" s="634"/>
      <c r="DQ29" s="634"/>
      <c r="DR29" s="634"/>
      <c r="DS29" s="634"/>
      <c r="DT29" s="634"/>
      <c r="DU29" s="634"/>
      <c r="DV29" s="635"/>
      <c r="DW29" s="624">
        <v>16.899999999999999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441905</v>
      </c>
      <c r="S30" s="622"/>
      <c r="T30" s="622"/>
      <c r="U30" s="622"/>
      <c r="V30" s="622"/>
      <c r="W30" s="622"/>
      <c r="X30" s="622"/>
      <c r="Y30" s="623"/>
      <c r="Z30" s="659">
        <v>8.6999999999999993</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395966</v>
      </c>
      <c r="CS30" s="622"/>
      <c r="CT30" s="622"/>
      <c r="CU30" s="622"/>
      <c r="CV30" s="622"/>
      <c r="CW30" s="622"/>
      <c r="CX30" s="622"/>
      <c r="CY30" s="623"/>
      <c r="CZ30" s="624">
        <v>7.9</v>
      </c>
      <c r="DA30" s="636"/>
      <c r="DB30" s="636"/>
      <c r="DC30" s="637"/>
      <c r="DD30" s="627">
        <v>360997</v>
      </c>
      <c r="DE30" s="622"/>
      <c r="DF30" s="622"/>
      <c r="DG30" s="622"/>
      <c r="DH30" s="622"/>
      <c r="DI30" s="622"/>
      <c r="DJ30" s="622"/>
      <c r="DK30" s="623"/>
      <c r="DL30" s="627">
        <v>360997</v>
      </c>
      <c r="DM30" s="622"/>
      <c r="DN30" s="622"/>
      <c r="DO30" s="622"/>
      <c r="DP30" s="622"/>
      <c r="DQ30" s="622"/>
      <c r="DR30" s="622"/>
      <c r="DS30" s="622"/>
      <c r="DT30" s="622"/>
      <c r="DU30" s="622"/>
      <c r="DV30" s="623"/>
      <c r="DW30" s="624">
        <v>16.7</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99.6</v>
      </c>
      <c r="BH31" s="684"/>
      <c r="BI31" s="684"/>
      <c r="BJ31" s="684"/>
      <c r="BK31" s="684"/>
      <c r="BL31" s="684"/>
      <c r="BM31" s="685">
        <v>98</v>
      </c>
      <c r="BN31" s="684"/>
      <c r="BO31" s="684"/>
      <c r="BP31" s="684"/>
      <c r="BQ31" s="686"/>
      <c r="BR31" s="683">
        <v>99.5</v>
      </c>
      <c r="BS31" s="684"/>
      <c r="BT31" s="684"/>
      <c r="BU31" s="684"/>
      <c r="BV31" s="684"/>
      <c r="BW31" s="684"/>
      <c r="BX31" s="685">
        <v>98</v>
      </c>
      <c r="BY31" s="684"/>
      <c r="BZ31" s="684"/>
      <c r="CA31" s="684"/>
      <c r="CB31" s="686"/>
      <c r="CD31" s="642"/>
      <c r="CE31" s="643"/>
      <c r="CF31" s="618" t="s">
        <v>300</v>
      </c>
      <c r="CG31" s="619"/>
      <c r="CH31" s="619"/>
      <c r="CI31" s="619"/>
      <c r="CJ31" s="619"/>
      <c r="CK31" s="619"/>
      <c r="CL31" s="619"/>
      <c r="CM31" s="619"/>
      <c r="CN31" s="619"/>
      <c r="CO31" s="619"/>
      <c r="CP31" s="619"/>
      <c r="CQ31" s="620"/>
      <c r="CR31" s="621">
        <v>6722</v>
      </c>
      <c r="CS31" s="634"/>
      <c r="CT31" s="634"/>
      <c r="CU31" s="634"/>
      <c r="CV31" s="634"/>
      <c r="CW31" s="634"/>
      <c r="CX31" s="634"/>
      <c r="CY31" s="635"/>
      <c r="CZ31" s="624">
        <v>0.1</v>
      </c>
      <c r="DA31" s="636"/>
      <c r="DB31" s="636"/>
      <c r="DC31" s="637"/>
      <c r="DD31" s="627">
        <v>5959</v>
      </c>
      <c r="DE31" s="634"/>
      <c r="DF31" s="634"/>
      <c r="DG31" s="634"/>
      <c r="DH31" s="634"/>
      <c r="DI31" s="634"/>
      <c r="DJ31" s="634"/>
      <c r="DK31" s="635"/>
      <c r="DL31" s="627">
        <v>5959</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219324</v>
      </c>
      <c r="S32" s="622"/>
      <c r="T32" s="622"/>
      <c r="U32" s="622"/>
      <c r="V32" s="622"/>
      <c r="W32" s="622"/>
      <c r="X32" s="622"/>
      <c r="Y32" s="623"/>
      <c r="Z32" s="659">
        <v>4.3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99.8</v>
      </c>
      <c r="BH32" s="634"/>
      <c r="BI32" s="634"/>
      <c r="BJ32" s="634"/>
      <c r="BK32" s="634"/>
      <c r="BL32" s="634"/>
      <c r="BM32" s="625">
        <v>99.2</v>
      </c>
      <c r="BN32" s="634"/>
      <c r="BO32" s="634"/>
      <c r="BP32" s="634"/>
      <c r="BQ32" s="657"/>
      <c r="BR32" s="692">
        <v>99.6</v>
      </c>
      <c r="BS32" s="634"/>
      <c r="BT32" s="634"/>
      <c r="BU32" s="634"/>
      <c r="BV32" s="634"/>
      <c r="BW32" s="634"/>
      <c r="BX32" s="625">
        <v>99</v>
      </c>
      <c r="BY32" s="634"/>
      <c r="BZ32" s="634"/>
      <c r="CA32" s="634"/>
      <c r="CB32" s="657"/>
      <c r="CD32" s="644"/>
      <c r="CE32" s="645"/>
      <c r="CF32" s="618" t="s">
        <v>304</v>
      </c>
      <c r="CG32" s="619"/>
      <c r="CH32" s="619"/>
      <c r="CI32" s="619"/>
      <c r="CJ32" s="619"/>
      <c r="CK32" s="619"/>
      <c r="CL32" s="619"/>
      <c r="CM32" s="619"/>
      <c r="CN32" s="619"/>
      <c r="CO32" s="619"/>
      <c r="CP32" s="619"/>
      <c r="CQ32" s="620"/>
      <c r="CR32" s="621">
        <v>575</v>
      </c>
      <c r="CS32" s="622"/>
      <c r="CT32" s="622"/>
      <c r="CU32" s="622"/>
      <c r="CV32" s="622"/>
      <c r="CW32" s="622"/>
      <c r="CX32" s="622"/>
      <c r="CY32" s="623"/>
      <c r="CZ32" s="624">
        <v>0</v>
      </c>
      <c r="DA32" s="636"/>
      <c r="DB32" s="636"/>
      <c r="DC32" s="637"/>
      <c r="DD32" s="627">
        <v>575</v>
      </c>
      <c r="DE32" s="622"/>
      <c r="DF32" s="622"/>
      <c r="DG32" s="622"/>
      <c r="DH32" s="622"/>
      <c r="DI32" s="622"/>
      <c r="DJ32" s="622"/>
      <c r="DK32" s="623"/>
      <c r="DL32" s="627">
        <v>575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3874</v>
      </c>
      <c r="S33" s="622"/>
      <c r="T33" s="622"/>
      <c r="U33" s="622"/>
      <c r="V33" s="622"/>
      <c r="W33" s="622"/>
      <c r="X33" s="622"/>
      <c r="Y33" s="623"/>
      <c r="Z33" s="659">
        <v>0.1</v>
      </c>
      <c r="AA33" s="659"/>
      <c r="AB33" s="659"/>
      <c r="AC33" s="659"/>
      <c r="AD33" s="660">
        <v>3417</v>
      </c>
      <c r="AE33" s="660"/>
      <c r="AF33" s="660"/>
      <c r="AG33" s="660"/>
      <c r="AH33" s="660"/>
      <c r="AI33" s="660"/>
      <c r="AJ33" s="660"/>
      <c r="AK33" s="660"/>
      <c r="AL33" s="624">
        <v>0.2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99.4</v>
      </c>
      <c r="BH33" s="606"/>
      <c r="BI33" s="606"/>
      <c r="BJ33" s="606"/>
      <c r="BK33" s="606"/>
      <c r="BL33" s="606"/>
      <c r="BM33" s="652">
        <v>96.6</v>
      </c>
      <c r="BN33" s="606"/>
      <c r="BO33" s="606"/>
      <c r="BP33" s="606"/>
      <c r="BQ33" s="669"/>
      <c r="BR33" s="682">
        <v>99.4</v>
      </c>
      <c r="BS33" s="606"/>
      <c r="BT33" s="606"/>
      <c r="BU33" s="606"/>
      <c r="BV33" s="606"/>
      <c r="BW33" s="606"/>
      <c r="BX33" s="652">
        <v>96.7</v>
      </c>
      <c r="BY33" s="606"/>
      <c r="BZ33" s="606"/>
      <c r="CA33" s="606"/>
      <c r="CB33" s="669"/>
      <c r="CD33" s="618" t="s">
        <v>307</v>
      </c>
      <c r="CE33" s="619"/>
      <c r="CF33" s="619"/>
      <c r="CG33" s="619"/>
      <c r="CH33" s="619"/>
      <c r="CI33" s="619"/>
      <c r="CJ33" s="619"/>
      <c r="CK33" s="619"/>
      <c r="CL33" s="619"/>
      <c r="CM33" s="619"/>
      <c r="CN33" s="619"/>
      <c r="CO33" s="619"/>
      <c r="CP33" s="619"/>
      <c r="CQ33" s="620"/>
      <c r="CR33" s="621">
        <v>2264851</v>
      </c>
      <c r="CS33" s="634"/>
      <c r="CT33" s="634"/>
      <c r="CU33" s="634"/>
      <c r="CV33" s="634"/>
      <c r="CW33" s="634"/>
      <c r="CX33" s="634"/>
      <c r="CY33" s="635"/>
      <c r="CZ33" s="624">
        <v>45.4</v>
      </c>
      <c r="DA33" s="636"/>
      <c r="DB33" s="636"/>
      <c r="DC33" s="637"/>
      <c r="DD33" s="627">
        <v>1351004</v>
      </c>
      <c r="DE33" s="634"/>
      <c r="DF33" s="634"/>
      <c r="DG33" s="634"/>
      <c r="DH33" s="634"/>
      <c r="DI33" s="634"/>
      <c r="DJ33" s="634"/>
      <c r="DK33" s="635"/>
      <c r="DL33" s="627">
        <v>624965</v>
      </c>
      <c r="DM33" s="634"/>
      <c r="DN33" s="634"/>
      <c r="DO33" s="634"/>
      <c r="DP33" s="634"/>
      <c r="DQ33" s="634"/>
      <c r="DR33" s="634"/>
      <c r="DS33" s="634"/>
      <c r="DT33" s="634"/>
      <c r="DU33" s="634"/>
      <c r="DV33" s="635"/>
      <c r="DW33" s="624">
        <v>28.8</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329620</v>
      </c>
      <c r="S34" s="622"/>
      <c r="T34" s="622"/>
      <c r="U34" s="622"/>
      <c r="V34" s="622"/>
      <c r="W34" s="622"/>
      <c r="X34" s="622"/>
      <c r="Y34" s="623"/>
      <c r="Z34" s="659">
        <v>6.5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527608</v>
      </c>
      <c r="CS34" s="622"/>
      <c r="CT34" s="622"/>
      <c r="CU34" s="622"/>
      <c r="CV34" s="622"/>
      <c r="CW34" s="622"/>
      <c r="CX34" s="622"/>
      <c r="CY34" s="623"/>
      <c r="CZ34" s="624">
        <v>10.6</v>
      </c>
      <c r="DA34" s="636"/>
      <c r="DB34" s="636"/>
      <c r="DC34" s="637"/>
      <c r="DD34" s="627">
        <v>296728</v>
      </c>
      <c r="DE34" s="622"/>
      <c r="DF34" s="622"/>
      <c r="DG34" s="622"/>
      <c r="DH34" s="622"/>
      <c r="DI34" s="622"/>
      <c r="DJ34" s="622"/>
      <c r="DK34" s="623"/>
      <c r="DL34" s="627">
        <v>248176</v>
      </c>
      <c r="DM34" s="622"/>
      <c r="DN34" s="622"/>
      <c r="DO34" s="622"/>
      <c r="DP34" s="622"/>
      <c r="DQ34" s="622"/>
      <c r="DR34" s="622"/>
      <c r="DS34" s="622"/>
      <c r="DT34" s="622"/>
      <c r="DU34" s="622"/>
      <c r="DV34" s="623"/>
      <c r="DW34" s="624">
        <v>11.5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307817</v>
      </c>
      <c r="S35" s="622"/>
      <c r="T35" s="622"/>
      <c r="U35" s="622"/>
      <c r="V35" s="622"/>
      <c r="W35" s="622"/>
      <c r="X35" s="622"/>
      <c r="Y35" s="623"/>
      <c r="Z35" s="659">
        <v>6.1</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151396</v>
      </c>
      <c r="CS35" s="634"/>
      <c r="CT35" s="634"/>
      <c r="CU35" s="634"/>
      <c r="CV35" s="634"/>
      <c r="CW35" s="634"/>
      <c r="CX35" s="634"/>
      <c r="CY35" s="635"/>
      <c r="CZ35" s="624">
        <v>3</v>
      </c>
      <c r="DA35" s="636"/>
      <c r="DB35" s="636"/>
      <c r="DC35" s="637"/>
      <c r="DD35" s="627">
        <v>115874</v>
      </c>
      <c r="DE35" s="634"/>
      <c r="DF35" s="634"/>
      <c r="DG35" s="634"/>
      <c r="DH35" s="634"/>
      <c r="DI35" s="634"/>
      <c r="DJ35" s="634"/>
      <c r="DK35" s="635"/>
      <c r="DL35" s="627">
        <v>48448</v>
      </c>
      <c r="DM35" s="634"/>
      <c r="DN35" s="634"/>
      <c r="DO35" s="634"/>
      <c r="DP35" s="634"/>
      <c r="DQ35" s="634"/>
      <c r="DR35" s="634"/>
      <c r="DS35" s="634"/>
      <c r="DT35" s="634"/>
      <c r="DU35" s="634"/>
      <c r="DV35" s="635"/>
      <c r="DW35" s="624">
        <v>2.2000000000000002</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58624</v>
      </c>
      <c r="S36" s="622"/>
      <c r="T36" s="622"/>
      <c r="U36" s="622"/>
      <c r="V36" s="622"/>
      <c r="W36" s="622"/>
      <c r="X36" s="622"/>
      <c r="Y36" s="623"/>
      <c r="Z36" s="659">
        <v>1.2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531447</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1258</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655130</v>
      </c>
      <c r="CS36" s="622"/>
      <c r="CT36" s="622"/>
      <c r="CU36" s="622"/>
      <c r="CV36" s="622"/>
      <c r="CW36" s="622"/>
      <c r="CX36" s="622"/>
      <c r="CY36" s="623"/>
      <c r="CZ36" s="624">
        <v>13.1</v>
      </c>
      <c r="DA36" s="636"/>
      <c r="DB36" s="636"/>
      <c r="DC36" s="637"/>
      <c r="DD36" s="627">
        <v>368351</v>
      </c>
      <c r="DE36" s="622"/>
      <c r="DF36" s="622"/>
      <c r="DG36" s="622"/>
      <c r="DH36" s="622"/>
      <c r="DI36" s="622"/>
      <c r="DJ36" s="622"/>
      <c r="DK36" s="623"/>
      <c r="DL36" s="627">
        <v>208199</v>
      </c>
      <c r="DM36" s="622"/>
      <c r="DN36" s="622"/>
      <c r="DO36" s="622"/>
      <c r="DP36" s="622"/>
      <c r="DQ36" s="622"/>
      <c r="DR36" s="622"/>
      <c r="DS36" s="622"/>
      <c r="DT36" s="622"/>
      <c r="DU36" s="622"/>
      <c r="DV36" s="623"/>
      <c r="DW36" s="624">
        <v>9.6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39349</v>
      </c>
      <c r="S37" s="622"/>
      <c r="T37" s="622"/>
      <c r="U37" s="622"/>
      <c r="V37" s="622"/>
      <c r="W37" s="622"/>
      <c r="X37" s="622"/>
      <c r="Y37" s="623"/>
      <c r="Z37" s="659">
        <v>0.8</v>
      </c>
      <c r="AA37" s="659"/>
      <c r="AB37" s="659"/>
      <c r="AC37" s="659"/>
      <c r="AD37" s="660" t="s">
        <v>122</v>
      </c>
      <c r="AE37" s="660"/>
      <c r="AF37" s="660"/>
      <c r="AG37" s="660"/>
      <c r="AH37" s="660"/>
      <c r="AI37" s="660"/>
      <c r="AJ37" s="660"/>
      <c r="AK37" s="660"/>
      <c r="AL37" s="624" t="s">
        <v>122</v>
      </c>
      <c r="AM37" s="625"/>
      <c r="AN37" s="625"/>
      <c r="AO37" s="661"/>
      <c r="AQ37" s="654" t="s">
        <v>319</v>
      </c>
      <c r="AR37" s="655"/>
      <c r="AS37" s="655"/>
      <c r="AT37" s="655"/>
      <c r="AU37" s="655"/>
      <c r="AV37" s="655"/>
      <c r="AW37" s="655"/>
      <c r="AX37" s="655"/>
      <c r="AY37" s="656"/>
      <c r="AZ37" s="621">
        <v>153000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194592</v>
      </c>
      <c r="CS37" s="634"/>
      <c r="CT37" s="634"/>
      <c r="CU37" s="634"/>
      <c r="CV37" s="634"/>
      <c r="CW37" s="634"/>
      <c r="CX37" s="634"/>
      <c r="CY37" s="635"/>
      <c r="CZ37" s="624">
        <v>3.9</v>
      </c>
      <c r="DA37" s="636"/>
      <c r="DB37" s="636"/>
      <c r="DC37" s="637"/>
      <c r="DD37" s="627">
        <v>172066</v>
      </c>
      <c r="DE37" s="634"/>
      <c r="DF37" s="634"/>
      <c r="DG37" s="634"/>
      <c r="DH37" s="634"/>
      <c r="DI37" s="634"/>
      <c r="DJ37" s="634"/>
      <c r="DK37" s="635"/>
      <c r="DL37" s="627">
        <v>163698</v>
      </c>
      <c r="DM37" s="634"/>
      <c r="DN37" s="634"/>
      <c r="DO37" s="634"/>
      <c r="DP37" s="634"/>
      <c r="DQ37" s="634"/>
      <c r="DR37" s="634"/>
      <c r="DS37" s="634"/>
      <c r="DT37" s="634"/>
      <c r="DU37" s="634"/>
      <c r="DV37" s="635"/>
      <c r="DW37" s="624">
        <v>7.6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1288194</v>
      </c>
      <c r="S38" s="622"/>
      <c r="T38" s="622"/>
      <c r="U38" s="622"/>
      <c r="V38" s="622"/>
      <c r="W38" s="622"/>
      <c r="X38" s="622"/>
      <c r="Y38" s="623"/>
      <c r="Z38" s="659">
        <v>25.4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151442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429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531447</v>
      </c>
      <c r="CS38" s="622"/>
      <c r="CT38" s="622"/>
      <c r="CU38" s="622"/>
      <c r="CV38" s="622"/>
      <c r="CW38" s="622"/>
      <c r="CX38" s="622"/>
      <c r="CY38" s="623"/>
      <c r="CZ38" s="624">
        <v>10.6</v>
      </c>
      <c r="DA38" s="636"/>
      <c r="DB38" s="636"/>
      <c r="DC38" s="637"/>
      <c r="DD38" s="627">
        <v>491999</v>
      </c>
      <c r="DE38" s="622"/>
      <c r="DF38" s="622"/>
      <c r="DG38" s="622"/>
      <c r="DH38" s="622"/>
      <c r="DI38" s="622"/>
      <c r="DJ38" s="622"/>
      <c r="DK38" s="623"/>
      <c r="DL38" s="627">
        <v>120142</v>
      </c>
      <c r="DM38" s="622"/>
      <c r="DN38" s="622"/>
      <c r="DO38" s="622"/>
      <c r="DP38" s="622"/>
      <c r="DQ38" s="622"/>
      <c r="DR38" s="622"/>
      <c r="DS38" s="622"/>
      <c r="DT38" s="622"/>
      <c r="DU38" s="622"/>
      <c r="DV38" s="623"/>
      <c r="DW38" s="624">
        <v>5.5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20872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775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394270</v>
      </c>
      <c r="CS39" s="634"/>
      <c r="CT39" s="634"/>
      <c r="CU39" s="634"/>
      <c r="CV39" s="634"/>
      <c r="CW39" s="634"/>
      <c r="CX39" s="634"/>
      <c r="CY39" s="635"/>
      <c r="CZ39" s="624">
        <v>7.9</v>
      </c>
      <c r="DA39" s="636"/>
      <c r="DB39" s="636"/>
      <c r="DC39" s="637"/>
      <c r="DD39" s="627">
        <v>78052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8294</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130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5000</v>
      </c>
      <c r="CS40" s="622"/>
      <c r="CT40" s="622"/>
      <c r="CU40" s="622"/>
      <c r="CV40" s="622"/>
      <c r="CW40" s="622"/>
      <c r="CX40" s="622"/>
      <c r="CY40" s="623"/>
      <c r="CZ40" s="624">
        <v>0.1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5064120</v>
      </c>
      <c r="S41" s="646"/>
      <c r="T41" s="646"/>
      <c r="U41" s="646"/>
      <c r="V41" s="646"/>
      <c r="W41" s="646"/>
      <c r="X41" s="646"/>
      <c r="Y41" s="649"/>
      <c r="Z41" s="650">
        <v>100</v>
      </c>
      <c r="AA41" s="650"/>
      <c r="AB41" s="650"/>
      <c r="AC41" s="650"/>
      <c r="AD41" s="651">
        <v>2158833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34176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171957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1450225</v>
      </c>
      <c r="CS42" s="634"/>
      <c r="CT42" s="634"/>
      <c r="CU42" s="634"/>
      <c r="CV42" s="634"/>
      <c r="CW42" s="634"/>
      <c r="CX42" s="634"/>
      <c r="CY42" s="635"/>
      <c r="CZ42" s="624">
        <v>29.1</v>
      </c>
      <c r="DA42" s="636"/>
      <c r="DB42" s="636"/>
      <c r="DC42" s="637"/>
      <c r="DD42" s="627">
        <v>43863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22266</v>
      </c>
      <c r="CS43" s="634"/>
      <c r="CT43" s="634"/>
      <c r="CU43" s="634"/>
      <c r="CV43" s="634"/>
      <c r="CW43" s="634"/>
      <c r="CX43" s="634"/>
      <c r="CY43" s="635"/>
      <c r="CZ43" s="624">
        <v>0.4</v>
      </c>
      <c r="DA43" s="636"/>
      <c r="DB43" s="636"/>
      <c r="DC43" s="637"/>
      <c r="DD43" s="627">
        <v>22266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1450225</v>
      </c>
      <c r="CS44" s="622"/>
      <c r="CT44" s="622"/>
      <c r="CU44" s="622"/>
      <c r="CV44" s="622"/>
      <c r="CW44" s="622"/>
      <c r="CX44" s="622"/>
      <c r="CY44" s="623"/>
      <c r="CZ44" s="624">
        <v>29.1</v>
      </c>
      <c r="DA44" s="625"/>
      <c r="DB44" s="625"/>
      <c r="DC44" s="626"/>
      <c r="DD44" s="627">
        <v>43863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274714</v>
      </c>
      <c r="CS45" s="634"/>
      <c r="CT45" s="634"/>
      <c r="CU45" s="634"/>
      <c r="CV45" s="634"/>
      <c r="CW45" s="634"/>
      <c r="CX45" s="634"/>
      <c r="CY45" s="635"/>
      <c r="CZ45" s="624">
        <v>5.5</v>
      </c>
      <c r="DA45" s="636"/>
      <c r="DB45" s="636"/>
      <c r="DC45" s="637"/>
      <c r="DD45" s="627">
        <v>5872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1174930</v>
      </c>
      <c r="CS46" s="622"/>
      <c r="CT46" s="622"/>
      <c r="CU46" s="622"/>
      <c r="CV46" s="622"/>
      <c r="CW46" s="622"/>
      <c r="CX46" s="622"/>
      <c r="CY46" s="623"/>
      <c r="CZ46" s="624">
        <v>23.5</v>
      </c>
      <c r="DA46" s="625"/>
      <c r="DB46" s="625"/>
      <c r="DC46" s="626"/>
      <c r="DD46" s="627">
        <v>37910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4990174</v>
      </c>
      <c r="CS49" s="606"/>
      <c r="CT49" s="606"/>
      <c r="CU49" s="606"/>
      <c r="CV49" s="606"/>
      <c r="CW49" s="606"/>
      <c r="CX49" s="606"/>
      <c r="CY49" s="607"/>
      <c r="CZ49" s="608">
        <v>100</v>
      </c>
      <c r="DA49" s="609"/>
      <c r="DB49" s="609"/>
      <c r="DC49" s="610"/>
      <c r="DD49" s="611">
        <v>2438063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UCpFBZP1sKA+z5+euUnbbjBsb/fpkoiuYEW4B84/9woc+x4iuVpnvP7RIo8rhuehZSu77E+HnZV75uo+LoZWQ==" saltValue="HsnyZLDSda4g99DOWMcfr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64" zoomScale="70" zoomScaleNormal="25" zoomScaleSheetLayoutView="70" workbookViewId="0">
      <selection activeCell="AU75" sqref="AU75:AY7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5064</v>
      </c>
      <c r="R7" s="1103"/>
      <c r="S7" s="1103"/>
      <c r="T7" s="1103"/>
      <c r="U7" s="1103"/>
      <c r="V7" s="1103">
        <v>4990</v>
      </c>
      <c r="W7" s="1103"/>
      <c r="X7" s="1103"/>
      <c r="Y7" s="1103"/>
      <c r="Z7" s="1103"/>
      <c r="AA7" s="1103">
        <v>74</v>
      </c>
      <c r="AB7" s="1103"/>
      <c r="AC7" s="1103"/>
      <c r="AD7" s="1103"/>
      <c r="AE7" s="1104"/>
      <c r="AF7" s="1105">
        <v>74</v>
      </c>
      <c r="AG7" s="1106"/>
      <c r="AH7" s="1106"/>
      <c r="AI7" s="1106"/>
      <c r="AJ7" s="1107"/>
      <c r="AK7" s="1108">
        <v>308</v>
      </c>
      <c r="AL7" s="1109"/>
      <c r="AM7" s="1109"/>
      <c r="AN7" s="1109"/>
      <c r="AO7" s="1109"/>
      <c r="AP7" s="1109">
        <v>4767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552</v>
      </c>
      <c r="BT7" s="1100"/>
      <c r="BU7" s="1100"/>
      <c r="BV7" s="1100"/>
      <c r="BW7" s="1100"/>
      <c r="BX7" s="1100"/>
      <c r="BY7" s="1100"/>
      <c r="BZ7" s="1100"/>
      <c r="CA7" s="1100"/>
      <c r="CB7" s="1100"/>
      <c r="CC7" s="1100"/>
      <c r="CD7" s="1100"/>
      <c r="CE7" s="1100"/>
      <c r="CF7" s="1100"/>
      <c r="CG7" s="1112"/>
      <c r="CH7" s="1096">
        <v>1</v>
      </c>
      <c r="CI7" s="1097"/>
      <c r="CJ7" s="1097"/>
      <c r="CK7" s="1097"/>
      <c r="CL7" s="1098"/>
      <c r="CM7" s="1096">
        <v>0</v>
      </c>
      <c r="CN7" s="1097"/>
      <c r="CO7" s="1097"/>
      <c r="CP7" s="1097"/>
      <c r="CQ7" s="1098"/>
      <c r="CR7" s="1096">
        <v>5</v>
      </c>
      <c r="CS7" s="1097"/>
      <c r="CT7" s="1097"/>
      <c r="CU7" s="1097"/>
      <c r="CV7" s="1098"/>
      <c r="CW7" s="1096">
        <v>35</v>
      </c>
      <c r="CX7" s="1097"/>
      <c r="CY7" s="1097"/>
      <c r="CZ7" s="1097"/>
      <c r="DA7" s="1098"/>
      <c r="DB7" s="1096" t="s">
        <v>553</v>
      </c>
      <c r="DC7" s="1097"/>
      <c r="DD7" s="1097"/>
      <c r="DE7" s="1097"/>
      <c r="DF7" s="1098"/>
      <c r="DG7" s="1096" t="s">
        <v>553</v>
      </c>
      <c r="DH7" s="1097"/>
      <c r="DI7" s="1097"/>
      <c r="DJ7" s="1097"/>
      <c r="DK7" s="1098"/>
      <c r="DL7" s="1096" t="s">
        <v>553</v>
      </c>
      <c r="DM7" s="1097"/>
      <c r="DN7" s="1097"/>
      <c r="DO7" s="1097"/>
      <c r="DP7" s="1098"/>
      <c r="DQ7" s="1096" t="s">
        <v>553</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5064</v>
      </c>
      <c r="R23" s="1061"/>
      <c r="S23" s="1061"/>
      <c r="T23" s="1061"/>
      <c r="U23" s="1061"/>
      <c r="V23" s="1061">
        <v>4990</v>
      </c>
      <c r="W23" s="1061"/>
      <c r="X23" s="1061"/>
      <c r="Y23" s="1061"/>
      <c r="Z23" s="1061"/>
      <c r="AA23" s="1061">
        <v>74</v>
      </c>
      <c r="AB23" s="1061"/>
      <c r="AC23" s="1061"/>
      <c r="AD23" s="1061"/>
      <c r="AE23" s="1068"/>
      <c r="AF23" s="1069">
        <v>74</v>
      </c>
      <c r="AG23" s="1061"/>
      <c r="AH23" s="1061"/>
      <c r="AI23" s="1061"/>
      <c r="AJ23" s="1070"/>
      <c r="AK23" s="1071"/>
      <c r="AL23" s="1072"/>
      <c r="AM23" s="1072"/>
      <c r="AN23" s="1072"/>
      <c r="AO23" s="1072"/>
      <c r="AP23" s="1061">
        <v>4767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462</v>
      </c>
      <c r="R28" s="1051"/>
      <c r="S28" s="1051"/>
      <c r="T28" s="1051"/>
      <c r="U28" s="1051"/>
      <c r="V28" s="1051">
        <v>461</v>
      </c>
      <c r="W28" s="1051"/>
      <c r="X28" s="1051"/>
      <c r="Y28" s="1051"/>
      <c r="Z28" s="1051"/>
      <c r="AA28" s="1051">
        <v>1</v>
      </c>
      <c r="AB28" s="1051"/>
      <c r="AC28" s="1051"/>
      <c r="AD28" s="1051"/>
      <c r="AE28" s="1052"/>
      <c r="AF28" s="1053">
        <v>1</v>
      </c>
      <c r="AG28" s="1051"/>
      <c r="AH28" s="1051"/>
      <c r="AI28" s="1051"/>
      <c r="AJ28" s="1054"/>
      <c r="AK28" s="1042">
        <v>35</v>
      </c>
      <c r="AL28" s="1043"/>
      <c r="AM28" s="1043"/>
      <c r="AN28" s="1043"/>
      <c r="AO28" s="1043"/>
      <c r="AP28" s="1043" t="s">
        <v>553</v>
      </c>
      <c r="AQ28" s="1043"/>
      <c r="AR28" s="1043"/>
      <c r="AS28" s="1043"/>
      <c r="AT28" s="1043"/>
      <c r="AU28" s="1043" t="s">
        <v>553</v>
      </c>
      <c r="AV28" s="1043"/>
      <c r="AW28" s="1043"/>
      <c r="AX28" s="1043"/>
      <c r="AY28" s="1043"/>
      <c r="AZ28" s="1044" t="s">
        <v>553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395</v>
      </c>
      <c r="R29" s="1039"/>
      <c r="S29" s="1039"/>
      <c r="T29" s="1039"/>
      <c r="U29" s="1039"/>
      <c r="V29" s="1039">
        <v>378</v>
      </c>
      <c r="W29" s="1039"/>
      <c r="X29" s="1039"/>
      <c r="Y29" s="1039"/>
      <c r="Z29" s="1039"/>
      <c r="AA29" s="1039">
        <v>17</v>
      </c>
      <c r="AB29" s="1039"/>
      <c r="AC29" s="1039"/>
      <c r="AD29" s="1039"/>
      <c r="AE29" s="1040"/>
      <c r="AF29" s="1035">
        <v>17</v>
      </c>
      <c r="AG29" s="1036"/>
      <c r="AH29" s="1036"/>
      <c r="AI29" s="1036"/>
      <c r="AJ29" s="1037"/>
      <c r="AK29" s="980">
        <v>63</v>
      </c>
      <c r="AL29" s="971"/>
      <c r="AM29" s="971"/>
      <c r="AN29" s="971"/>
      <c r="AO29" s="971"/>
      <c r="AP29" s="971" t="s">
        <v>553</v>
      </c>
      <c r="AQ29" s="971"/>
      <c r="AR29" s="971"/>
      <c r="AS29" s="971"/>
      <c r="AT29" s="971"/>
      <c r="AU29" s="971" t="s">
        <v>553</v>
      </c>
      <c r="AV29" s="971"/>
      <c r="AW29" s="971"/>
      <c r="AX29" s="971"/>
      <c r="AY29" s="971"/>
      <c r="AZ29" s="1041" t="s">
        <v>553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65</v>
      </c>
      <c r="R30" s="1039"/>
      <c r="S30" s="1039"/>
      <c r="T30" s="1039"/>
      <c r="U30" s="1039"/>
      <c r="V30" s="1039">
        <v>65</v>
      </c>
      <c r="W30" s="1039"/>
      <c r="X30" s="1039"/>
      <c r="Y30" s="1039"/>
      <c r="Z30" s="1039"/>
      <c r="AA30" s="1039">
        <v>0</v>
      </c>
      <c r="AB30" s="1039"/>
      <c r="AC30" s="1039"/>
      <c r="AD30" s="1039"/>
      <c r="AE30" s="1040"/>
      <c r="AF30" s="1035" t="s">
        <v>122</v>
      </c>
      <c r="AG30" s="1036"/>
      <c r="AH30" s="1036"/>
      <c r="AI30" s="1036"/>
      <c r="AJ30" s="1037"/>
      <c r="AK30" s="980">
        <v>24</v>
      </c>
      <c r="AL30" s="971"/>
      <c r="AM30" s="971"/>
      <c r="AN30" s="971"/>
      <c r="AO30" s="971"/>
      <c r="AP30" s="971" t="s">
        <v>553</v>
      </c>
      <c r="AQ30" s="971"/>
      <c r="AR30" s="971"/>
      <c r="AS30" s="971"/>
      <c r="AT30" s="971"/>
      <c r="AU30" s="971" t="s">
        <v>553</v>
      </c>
      <c r="AV30" s="971"/>
      <c r="AW30" s="971"/>
      <c r="AX30" s="971"/>
      <c r="AY30" s="971"/>
      <c r="AZ30" s="1041" t="s">
        <v>553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418</v>
      </c>
      <c r="R31" s="1039"/>
      <c r="S31" s="1039"/>
      <c r="T31" s="1039"/>
      <c r="U31" s="1039"/>
      <c r="V31" s="1039">
        <v>418</v>
      </c>
      <c r="W31" s="1039"/>
      <c r="X31" s="1039"/>
      <c r="Y31" s="1039"/>
      <c r="Z31" s="1039"/>
      <c r="AA31" s="1039">
        <v>0</v>
      </c>
      <c r="AB31" s="1039"/>
      <c r="AC31" s="1039"/>
      <c r="AD31" s="1039"/>
      <c r="AE31" s="1040"/>
      <c r="AF31" s="1035" t="s">
        <v>122</v>
      </c>
      <c r="AG31" s="1036"/>
      <c r="AH31" s="1036"/>
      <c r="AI31" s="1036"/>
      <c r="AJ31" s="1037"/>
      <c r="AK31" s="980">
        <v>146</v>
      </c>
      <c r="AL31" s="971"/>
      <c r="AM31" s="971"/>
      <c r="AN31" s="971"/>
      <c r="AO31" s="971"/>
      <c r="AP31" s="971">
        <v>90</v>
      </c>
      <c r="AQ31" s="971"/>
      <c r="AR31" s="971"/>
      <c r="AS31" s="971"/>
      <c r="AT31" s="971"/>
      <c r="AU31" s="971">
        <v>13</v>
      </c>
      <c r="AV31" s="971"/>
      <c r="AW31" s="971"/>
      <c r="AX31" s="971"/>
      <c r="AY31" s="971"/>
      <c r="AZ31" s="1041" t="s">
        <v>553</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122</v>
      </c>
      <c r="R32" s="1039"/>
      <c r="S32" s="1039"/>
      <c r="T32" s="1039"/>
      <c r="U32" s="1039"/>
      <c r="V32" s="1039">
        <v>98</v>
      </c>
      <c r="W32" s="1039"/>
      <c r="X32" s="1039"/>
      <c r="Y32" s="1039"/>
      <c r="Z32" s="1039"/>
      <c r="AA32" s="1039">
        <v>24</v>
      </c>
      <c r="AB32" s="1039"/>
      <c r="AC32" s="1039"/>
      <c r="AD32" s="1039"/>
      <c r="AE32" s="1040"/>
      <c r="AF32" s="1035">
        <v>24</v>
      </c>
      <c r="AG32" s="1036"/>
      <c r="AH32" s="1036"/>
      <c r="AI32" s="1036"/>
      <c r="AJ32" s="1037"/>
      <c r="AK32" s="980">
        <v>37</v>
      </c>
      <c r="AL32" s="971"/>
      <c r="AM32" s="971"/>
      <c r="AN32" s="971"/>
      <c r="AO32" s="971"/>
      <c r="AP32" s="971">
        <v>258</v>
      </c>
      <c r="AQ32" s="971"/>
      <c r="AR32" s="971"/>
      <c r="AS32" s="971"/>
      <c r="AT32" s="971"/>
      <c r="AU32" s="971">
        <v>34</v>
      </c>
      <c r="AV32" s="971"/>
      <c r="AW32" s="971"/>
      <c r="AX32" s="971"/>
      <c r="AY32" s="971"/>
      <c r="AZ32" s="1041" t="s">
        <v>553</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218</v>
      </c>
      <c r="R33" s="1039"/>
      <c r="S33" s="1039"/>
      <c r="T33" s="1039"/>
      <c r="U33" s="1039"/>
      <c r="V33" s="1039">
        <v>201</v>
      </c>
      <c r="W33" s="1039"/>
      <c r="X33" s="1039"/>
      <c r="Y33" s="1039"/>
      <c r="Z33" s="1039"/>
      <c r="AA33" s="1039">
        <v>17</v>
      </c>
      <c r="AB33" s="1039"/>
      <c r="AC33" s="1039"/>
      <c r="AD33" s="1039"/>
      <c r="AE33" s="1040"/>
      <c r="AF33" s="1035">
        <v>17</v>
      </c>
      <c r="AG33" s="1036"/>
      <c r="AH33" s="1036"/>
      <c r="AI33" s="1036"/>
      <c r="AJ33" s="1037"/>
      <c r="AK33" s="980">
        <v>153</v>
      </c>
      <c r="AL33" s="971"/>
      <c r="AM33" s="971"/>
      <c r="AN33" s="971"/>
      <c r="AO33" s="971"/>
      <c r="AP33" s="971">
        <v>527</v>
      </c>
      <c r="AQ33" s="971"/>
      <c r="AR33" s="971"/>
      <c r="AS33" s="971"/>
      <c r="AT33" s="971"/>
      <c r="AU33" s="971">
        <v>469</v>
      </c>
      <c r="AV33" s="971"/>
      <c r="AW33" s="971"/>
      <c r="AX33" s="971"/>
      <c r="AY33" s="971"/>
      <c r="AZ33" s="1041" t="s">
        <v>553</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59</v>
      </c>
      <c r="AG63" s="959"/>
      <c r="AH63" s="959"/>
      <c r="AI63" s="959"/>
      <c r="AJ63" s="1022"/>
      <c r="AK63" s="1023"/>
      <c r="AL63" s="963"/>
      <c r="AM63" s="963"/>
      <c r="AN63" s="963"/>
      <c r="AO63" s="963"/>
      <c r="AP63" s="959">
        <v>875</v>
      </c>
      <c r="AQ63" s="959"/>
      <c r="AR63" s="959"/>
      <c r="AS63" s="959"/>
      <c r="AT63" s="959"/>
      <c r="AU63" s="959">
        <v>516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545</v>
      </c>
      <c r="C68" s="986"/>
      <c r="D68" s="986"/>
      <c r="E68" s="986"/>
      <c r="F68" s="986"/>
      <c r="G68" s="986"/>
      <c r="H68" s="986"/>
      <c r="I68" s="986"/>
      <c r="J68" s="986"/>
      <c r="K68" s="986"/>
      <c r="L68" s="986"/>
      <c r="M68" s="986"/>
      <c r="N68" s="986"/>
      <c r="O68" s="986"/>
      <c r="P68" s="987"/>
      <c r="Q68" s="988">
        <v>707</v>
      </c>
      <c r="R68" s="982"/>
      <c r="S68" s="982"/>
      <c r="T68" s="982"/>
      <c r="U68" s="982"/>
      <c r="V68" s="982">
        <v>687</v>
      </c>
      <c r="W68" s="982"/>
      <c r="X68" s="982"/>
      <c r="Y68" s="982"/>
      <c r="Z68" s="982"/>
      <c r="AA68" s="982">
        <v>20</v>
      </c>
      <c r="AB68" s="982"/>
      <c r="AC68" s="982"/>
      <c r="AD68" s="982"/>
      <c r="AE68" s="982"/>
      <c r="AF68" s="982">
        <v>20</v>
      </c>
      <c r="AG68" s="982"/>
      <c r="AH68" s="982"/>
      <c r="AI68" s="982"/>
      <c r="AJ68" s="982"/>
      <c r="AK68" s="982" t="s">
        <v>560</v>
      </c>
      <c r="AL68" s="982"/>
      <c r="AM68" s="982"/>
      <c r="AN68" s="982"/>
      <c r="AO68" s="982"/>
      <c r="AP68" s="982" t="s">
        <v>560</v>
      </c>
      <c r="AQ68" s="982"/>
      <c r="AR68" s="982"/>
      <c r="AS68" s="982"/>
      <c r="AT68" s="982"/>
      <c r="AU68" s="982" t="s">
        <v>560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546</v>
      </c>
      <c r="C69" s="975"/>
      <c r="D69" s="975"/>
      <c r="E69" s="975"/>
      <c r="F69" s="975"/>
      <c r="G69" s="975"/>
      <c r="H69" s="975"/>
      <c r="I69" s="975"/>
      <c r="J69" s="975"/>
      <c r="K69" s="975"/>
      <c r="L69" s="975"/>
      <c r="M69" s="975"/>
      <c r="N69" s="975"/>
      <c r="O69" s="975"/>
      <c r="P69" s="976"/>
      <c r="Q69" s="977">
        <v>1063</v>
      </c>
      <c r="R69" s="971"/>
      <c r="S69" s="971"/>
      <c r="T69" s="971"/>
      <c r="U69" s="971"/>
      <c r="V69" s="971">
        <v>1022</v>
      </c>
      <c r="W69" s="971"/>
      <c r="X69" s="971"/>
      <c r="Y69" s="971"/>
      <c r="Z69" s="971"/>
      <c r="AA69" s="971">
        <v>41</v>
      </c>
      <c r="AB69" s="971"/>
      <c r="AC69" s="971"/>
      <c r="AD69" s="971"/>
      <c r="AE69" s="971"/>
      <c r="AF69" s="971">
        <v>41</v>
      </c>
      <c r="AG69" s="971"/>
      <c r="AH69" s="971"/>
      <c r="AI69" s="971"/>
      <c r="AJ69" s="971"/>
      <c r="AK69" s="971">
        <v>6</v>
      </c>
      <c r="AL69" s="971"/>
      <c r="AM69" s="971"/>
      <c r="AN69" s="971"/>
      <c r="AO69" s="971"/>
      <c r="AP69" s="971" t="s">
        <v>560</v>
      </c>
      <c r="AQ69" s="971"/>
      <c r="AR69" s="971"/>
      <c r="AS69" s="971"/>
      <c r="AT69" s="971"/>
      <c r="AU69" s="971" t="s">
        <v>560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547</v>
      </c>
      <c r="C70" s="975"/>
      <c r="D70" s="975"/>
      <c r="E70" s="975"/>
      <c r="F70" s="975"/>
      <c r="G70" s="975"/>
      <c r="H70" s="975"/>
      <c r="I70" s="975"/>
      <c r="J70" s="975"/>
      <c r="K70" s="975"/>
      <c r="L70" s="975"/>
      <c r="M70" s="975"/>
      <c r="N70" s="975"/>
      <c r="O70" s="975"/>
      <c r="P70" s="976"/>
      <c r="Q70" s="977">
        <v>66</v>
      </c>
      <c r="R70" s="971"/>
      <c r="S70" s="971"/>
      <c r="T70" s="971"/>
      <c r="U70" s="971"/>
      <c r="V70" s="971">
        <v>55</v>
      </c>
      <c r="W70" s="971"/>
      <c r="X70" s="971"/>
      <c r="Y70" s="971"/>
      <c r="Z70" s="971"/>
      <c r="AA70" s="971">
        <v>11</v>
      </c>
      <c r="AB70" s="971"/>
      <c r="AC70" s="971"/>
      <c r="AD70" s="971"/>
      <c r="AE70" s="971"/>
      <c r="AF70" s="971">
        <v>11</v>
      </c>
      <c r="AG70" s="971"/>
      <c r="AH70" s="971"/>
      <c r="AI70" s="971"/>
      <c r="AJ70" s="971"/>
      <c r="AK70" s="971" t="s">
        <v>560</v>
      </c>
      <c r="AL70" s="971"/>
      <c r="AM70" s="971"/>
      <c r="AN70" s="971"/>
      <c r="AO70" s="971"/>
      <c r="AP70" s="971" t="s">
        <v>560</v>
      </c>
      <c r="AQ70" s="971"/>
      <c r="AR70" s="971"/>
      <c r="AS70" s="971"/>
      <c r="AT70" s="971"/>
      <c r="AU70" s="971" t="s">
        <v>560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548</v>
      </c>
      <c r="C71" s="975"/>
      <c r="D71" s="975"/>
      <c r="E71" s="975"/>
      <c r="F71" s="975"/>
      <c r="G71" s="975"/>
      <c r="H71" s="975"/>
      <c r="I71" s="975"/>
      <c r="J71" s="975"/>
      <c r="K71" s="975"/>
      <c r="L71" s="975"/>
      <c r="M71" s="975"/>
      <c r="N71" s="975"/>
      <c r="O71" s="975"/>
      <c r="P71" s="976"/>
      <c r="Q71" s="977">
        <v>772</v>
      </c>
      <c r="R71" s="971"/>
      <c r="S71" s="971"/>
      <c r="T71" s="971"/>
      <c r="U71" s="971"/>
      <c r="V71" s="971">
        <v>766</v>
      </c>
      <c r="W71" s="971"/>
      <c r="X71" s="971"/>
      <c r="Y71" s="971"/>
      <c r="Z71" s="971"/>
      <c r="AA71" s="971">
        <v>6</v>
      </c>
      <c r="AB71" s="971"/>
      <c r="AC71" s="971"/>
      <c r="AD71" s="971"/>
      <c r="AE71" s="971"/>
      <c r="AF71" s="971">
        <v>6</v>
      </c>
      <c r="AG71" s="971"/>
      <c r="AH71" s="971"/>
      <c r="AI71" s="971"/>
      <c r="AJ71" s="971"/>
      <c r="AK71" s="971" t="s">
        <v>560</v>
      </c>
      <c r="AL71" s="971"/>
      <c r="AM71" s="971"/>
      <c r="AN71" s="971"/>
      <c r="AO71" s="971"/>
      <c r="AP71" s="971">
        <v>341</v>
      </c>
      <c r="AQ71" s="971"/>
      <c r="AR71" s="971"/>
      <c r="AS71" s="971"/>
      <c r="AT71" s="971"/>
      <c r="AU71" s="971" t="s">
        <v>560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549</v>
      </c>
      <c r="C72" s="975"/>
      <c r="D72" s="975"/>
      <c r="E72" s="975"/>
      <c r="F72" s="975"/>
      <c r="G72" s="975"/>
      <c r="H72" s="975"/>
      <c r="I72" s="975"/>
      <c r="J72" s="975"/>
      <c r="K72" s="975"/>
      <c r="L72" s="975"/>
      <c r="M72" s="975"/>
      <c r="N72" s="975"/>
      <c r="O72" s="975"/>
      <c r="P72" s="976"/>
      <c r="Q72" s="977">
        <v>446</v>
      </c>
      <c r="R72" s="971"/>
      <c r="S72" s="971"/>
      <c r="T72" s="971"/>
      <c r="U72" s="971"/>
      <c r="V72" s="971">
        <v>484</v>
      </c>
      <c r="W72" s="971"/>
      <c r="X72" s="971"/>
      <c r="Y72" s="971"/>
      <c r="Z72" s="971"/>
      <c r="AA72" s="971">
        <v>-38</v>
      </c>
      <c r="AB72" s="971"/>
      <c r="AC72" s="971"/>
      <c r="AD72" s="971"/>
      <c r="AE72" s="971"/>
      <c r="AF72" s="971">
        <v>-38</v>
      </c>
      <c r="AG72" s="971"/>
      <c r="AH72" s="971"/>
      <c r="AI72" s="971"/>
      <c r="AJ72" s="971"/>
      <c r="AK72" s="971" t="s">
        <v>560</v>
      </c>
      <c r="AL72" s="971"/>
      <c r="AM72" s="971"/>
      <c r="AN72" s="971"/>
      <c r="AO72" s="971"/>
      <c r="AP72" s="971">
        <v>869</v>
      </c>
      <c r="AQ72" s="971"/>
      <c r="AR72" s="971"/>
      <c r="AS72" s="971"/>
      <c r="AT72" s="971"/>
      <c r="AU72" s="971" t="s">
        <v>560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550</v>
      </c>
      <c r="C73" s="975"/>
      <c r="D73" s="975"/>
      <c r="E73" s="975"/>
      <c r="F73" s="975"/>
      <c r="G73" s="975"/>
      <c r="H73" s="975"/>
      <c r="I73" s="975"/>
      <c r="J73" s="975"/>
      <c r="K73" s="975"/>
      <c r="L73" s="975"/>
      <c r="M73" s="975"/>
      <c r="N73" s="975"/>
      <c r="O73" s="975"/>
      <c r="P73" s="976"/>
      <c r="Q73" s="977">
        <v>20</v>
      </c>
      <c r="R73" s="971"/>
      <c r="S73" s="971"/>
      <c r="T73" s="971"/>
      <c r="U73" s="971"/>
      <c r="V73" s="971">
        <v>18</v>
      </c>
      <c r="W73" s="971"/>
      <c r="X73" s="971"/>
      <c r="Y73" s="971"/>
      <c r="Z73" s="971"/>
      <c r="AA73" s="971">
        <v>2</v>
      </c>
      <c r="AB73" s="971"/>
      <c r="AC73" s="971"/>
      <c r="AD73" s="971"/>
      <c r="AE73" s="971"/>
      <c r="AF73" s="971">
        <v>2</v>
      </c>
      <c r="AG73" s="971"/>
      <c r="AH73" s="971"/>
      <c r="AI73" s="971"/>
      <c r="AJ73" s="971"/>
      <c r="AK73" s="971" t="s">
        <v>560</v>
      </c>
      <c r="AL73" s="971"/>
      <c r="AM73" s="971"/>
      <c r="AN73" s="971"/>
      <c r="AO73" s="971"/>
      <c r="AP73" s="971" t="s">
        <v>560</v>
      </c>
      <c r="AQ73" s="971"/>
      <c r="AR73" s="971"/>
      <c r="AS73" s="971"/>
      <c r="AT73" s="971"/>
      <c r="AU73" s="971" t="s">
        <v>560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551</v>
      </c>
      <c r="C74" s="975"/>
      <c r="D74" s="975"/>
      <c r="E74" s="975"/>
      <c r="F74" s="975"/>
      <c r="G74" s="975"/>
      <c r="H74" s="975"/>
      <c r="I74" s="975"/>
      <c r="J74" s="975"/>
      <c r="K74" s="975"/>
      <c r="L74" s="975"/>
      <c r="M74" s="975"/>
      <c r="N74" s="975"/>
      <c r="O74" s="975"/>
      <c r="P74" s="976"/>
      <c r="Q74" s="977">
        <v>285</v>
      </c>
      <c r="R74" s="971"/>
      <c r="S74" s="971"/>
      <c r="T74" s="971"/>
      <c r="U74" s="971"/>
      <c r="V74" s="971">
        <v>275</v>
      </c>
      <c r="W74" s="971"/>
      <c r="X74" s="971"/>
      <c r="Y74" s="971"/>
      <c r="Z74" s="971"/>
      <c r="AA74" s="971">
        <v>10</v>
      </c>
      <c r="AB74" s="971"/>
      <c r="AC74" s="971"/>
      <c r="AD74" s="971"/>
      <c r="AE74" s="971"/>
      <c r="AF74" s="971">
        <v>10</v>
      </c>
      <c r="AG74" s="971"/>
      <c r="AH74" s="971"/>
      <c r="AI74" s="971"/>
      <c r="AJ74" s="971"/>
      <c r="AK74" s="971">
        <v>5</v>
      </c>
      <c r="AL74" s="971"/>
      <c r="AM74" s="971"/>
      <c r="AN74" s="971"/>
      <c r="AO74" s="971"/>
      <c r="AP74" s="971">
        <v>2</v>
      </c>
      <c r="AQ74" s="971"/>
      <c r="AR74" s="971"/>
      <c r="AS74" s="971"/>
      <c r="AT74" s="971"/>
      <c r="AU74" s="971" t="s">
        <v>560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52</v>
      </c>
      <c r="AG88" s="959"/>
      <c r="AH88" s="959"/>
      <c r="AI88" s="959"/>
      <c r="AJ88" s="959"/>
      <c r="AK88" s="963"/>
      <c r="AL88" s="963"/>
      <c r="AM88" s="963"/>
      <c r="AN88" s="963"/>
      <c r="AO88" s="963"/>
      <c r="AP88" s="959">
        <v>1212</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v>35</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345242</v>
      </c>
      <c r="AB110" s="889"/>
      <c r="AC110" s="889"/>
      <c r="AD110" s="889"/>
      <c r="AE110" s="890"/>
      <c r="AF110" s="891">
        <v>430119</v>
      </c>
      <c r="AG110" s="889"/>
      <c r="AH110" s="889"/>
      <c r="AI110" s="889"/>
      <c r="AJ110" s="890"/>
      <c r="AK110" s="891">
        <v>402688</v>
      </c>
      <c r="AL110" s="889"/>
      <c r="AM110" s="889"/>
      <c r="AN110" s="889"/>
      <c r="AO110" s="890"/>
      <c r="AP110" s="892">
        <v>22.3</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3997660</v>
      </c>
      <c r="BR110" s="842"/>
      <c r="BS110" s="842"/>
      <c r="BT110" s="842"/>
      <c r="BU110" s="842"/>
      <c r="BV110" s="842">
        <v>3874314</v>
      </c>
      <c r="BW110" s="842"/>
      <c r="BX110" s="842"/>
      <c r="BY110" s="842"/>
      <c r="BZ110" s="842"/>
      <c r="CA110" s="842">
        <v>4766542</v>
      </c>
      <c r="CB110" s="842"/>
      <c r="CC110" s="842"/>
      <c r="CD110" s="842"/>
      <c r="CE110" s="842"/>
      <c r="CF110" s="866">
        <v>264.10000000000002</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674515</v>
      </c>
      <c r="BR112" s="817"/>
      <c r="BS112" s="817"/>
      <c r="BT112" s="817"/>
      <c r="BU112" s="817"/>
      <c r="BV112" s="817">
        <v>575365</v>
      </c>
      <c r="BW112" s="817"/>
      <c r="BX112" s="817"/>
      <c r="BY112" s="817"/>
      <c r="BZ112" s="817"/>
      <c r="CA112" s="817">
        <v>516305</v>
      </c>
      <c r="CB112" s="817"/>
      <c r="CC112" s="817"/>
      <c r="CD112" s="817"/>
      <c r="CE112" s="817"/>
      <c r="CF112" s="875">
        <v>28.6</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98224</v>
      </c>
      <c r="AB113" s="919"/>
      <c r="AC113" s="919"/>
      <c r="AD113" s="919"/>
      <c r="AE113" s="920"/>
      <c r="AF113" s="921">
        <v>104277</v>
      </c>
      <c r="AG113" s="919"/>
      <c r="AH113" s="919"/>
      <c r="AI113" s="919"/>
      <c r="AJ113" s="920"/>
      <c r="AK113" s="921">
        <v>104313</v>
      </c>
      <c r="AL113" s="919"/>
      <c r="AM113" s="919"/>
      <c r="AN113" s="919"/>
      <c r="AO113" s="920"/>
      <c r="AP113" s="922">
        <v>5.8</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11919</v>
      </c>
      <c r="BR113" s="817"/>
      <c r="BS113" s="817"/>
      <c r="BT113" s="817"/>
      <c r="BU113" s="817"/>
      <c r="BV113" s="817">
        <v>9519</v>
      </c>
      <c r="BW113" s="817"/>
      <c r="BX113" s="817"/>
      <c r="BY113" s="817"/>
      <c r="BZ113" s="817"/>
      <c r="CA113" s="817">
        <v>7122</v>
      </c>
      <c r="CB113" s="817"/>
      <c r="CC113" s="817"/>
      <c r="CD113" s="817"/>
      <c r="CE113" s="817"/>
      <c r="CF113" s="875">
        <v>0.4</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2336</v>
      </c>
      <c r="AB114" s="780"/>
      <c r="AC114" s="780"/>
      <c r="AD114" s="780"/>
      <c r="AE114" s="781"/>
      <c r="AF114" s="782">
        <v>2333</v>
      </c>
      <c r="AG114" s="780"/>
      <c r="AH114" s="780"/>
      <c r="AI114" s="780"/>
      <c r="AJ114" s="781"/>
      <c r="AK114" s="782">
        <v>2344</v>
      </c>
      <c r="AL114" s="780"/>
      <c r="AM114" s="780"/>
      <c r="AN114" s="780"/>
      <c r="AO114" s="781"/>
      <c r="AP114" s="824">
        <v>0.1</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911009</v>
      </c>
      <c r="BR114" s="817"/>
      <c r="BS114" s="817"/>
      <c r="BT114" s="817"/>
      <c r="BU114" s="817"/>
      <c r="BV114" s="817">
        <v>908166</v>
      </c>
      <c r="BW114" s="817"/>
      <c r="BX114" s="817"/>
      <c r="BY114" s="817"/>
      <c r="BZ114" s="817"/>
      <c r="CA114" s="817">
        <v>867238</v>
      </c>
      <c r="CB114" s="817"/>
      <c r="CC114" s="817"/>
      <c r="CD114" s="817"/>
      <c r="CE114" s="817"/>
      <c r="CF114" s="875">
        <v>48</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171</v>
      </c>
      <c r="AB116" s="780"/>
      <c r="AC116" s="780"/>
      <c r="AD116" s="780"/>
      <c r="AE116" s="781"/>
      <c r="AF116" s="782">
        <v>124</v>
      </c>
      <c r="AG116" s="780"/>
      <c r="AH116" s="780"/>
      <c r="AI116" s="780"/>
      <c r="AJ116" s="781"/>
      <c r="AK116" s="782">
        <v>575</v>
      </c>
      <c r="AL116" s="780"/>
      <c r="AM116" s="780"/>
      <c r="AN116" s="780"/>
      <c r="AO116" s="781"/>
      <c r="AP116" s="824">
        <v>0</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445973</v>
      </c>
      <c r="AB117" s="903"/>
      <c r="AC117" s="903"/>
      <c r="AD117" s="903"/>
      <c r="AE117" s="904"/>
      <c r="AF117" s="905">
        <v>536853</v>
      </c>
      <c r="AG117" s="903"/>
      <c r="AH117" s="903"/>
      <c r="AI117" s="903"/>
      <c r="AJ117" s="904"/>
      <c r="AK117" s="905">
        <v>509920</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5595103</v>
      </c>
      <c r="BR119" s="845"/>
      <c r="BS119" s="845"/>
      <c r="BT119" s="845"/>
      <c r="BU119" s="845"/>
      <c r="BV119" s="845">
        <v>5367364</v>
      </c>
      <c r="BW119" s="845"/>
      <c r="BX119" s="845"/>
      <c r="BY119" s="845"/>
      <c r="BZ119" s="845"/>
      <c r="CA119" s="845">
        <v>6157207</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1626940</v>
      </c>
      <c r="BR120" s="842"/>
      <c r="BS120" s="842"/>
      <c r="BT120" s="842"/>
      <c r="BU120" s="842"/>
      <c r="BV120" s="842">
        <v>1688217</v>
      </c>
      <c r="BW120" s="842"/>
      <c r="BX120" s="842"/>
      <c r="BY120" s="842"/>
      <c r="BZ120" s="842"/>
      <c r="CA120" s="842">
        <v>1773587</v>
      </c>
      <c r="CB120" s="842"/>
      <c r="CC120" s="842"/>
      <c r="CD120" s="842"/>
      <c r="CE120" s="842"/>
      <c r="CF120" s="866">
        <v>98.3</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647663</v>
      </c>
      <c r="DH120" s="842"/>
      <c r="DI120" s="842"/>
      <c r="DJ120" s="842"/>
      <c r="DK120" s="842"/>
      <c r="DL120" s="842">
        <v>548829</v>
      </c>
      <c r="DM120" s="842"/>
      <c r="DN120" s="842"/>
      <c r="DO120" s="842"/>
      <c r="DP120" s="842"/>
      <c r="DQ120" s="842">
        <v>468864</v>
      </c>
      <c r="DR120" s="842"/>
      <c r="DS120" s="842"/>
      <c r="DT120" s="842"/>
      <c r="DU120" s="842"/>
      <c r="DV120" s="843">
        <v>26</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496931</v>
      </c>
      <c r="BR121" s="817"/>
      <c r="BS121" s="817"/>
      <c r="BT121" s="817"/>
      <c r="BU121" s="817"/>
      <c r="BV121" s="817">
        <v>464584</v>
      </c>
      <c r="BW121" s="817"/>
      <c r="BX121" s="817"/>
      <c r="BY121" s="817"/>
      <c r="BZ121" s="817"/>
      <c r="CA121" s="817">
        <v>505981</v>
      </c>
      <c r="CB121" s="817"/>
      <c r="CC121" s="817"/>
      <c r="CD121" s="817"/>
      <c r="CE121" s="817"/>
      <c r="CF121" s="875">
        <v>28</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v>5749</v>
      </c>
      <c r="DM121" s="817"/>
      <c r="DN121" s="817"/>
      <c r="DO121" s="817"/>
      <c r="DP121" s="817"/>
      <c r="DQ121" s="817">
        <v>34016</v>
      </c>
      <c r="DR121" s="817"/>
      <c r="DS121" s="817"/>
      <c r="DT121" s="817"/>
      <c r="DU121" s="817"/>
      <c r="DV121" s="794">
        <v>1.9</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3761496</v>
      </c>
      <c r="BR122" s="845"/>
      <c r="BS122" s="845"/>
      <c r="BT122" s="845"/>
      <c r="BU122" s="845"/>
      <c r="BV122" s="845">
        <v>3377614</v>
      </c>
      <c r="BW122" s="845"/>
      <c r="BX122" s="845"/>
      <c r="BY122" s="845"/>
      <c r="BZ122" s="845"/>
      <c r="CA122" s="845">
        <v>3900895</v>
      </c>
      <c r="CB122" s="845"/>
      <c r="CC122" s="845"/>
      <c r="CD122" s="845"/>
      <c r="CE122" s="845"/>
      <c r="CF122" s="846">
        <v>216.1</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v>26852</v>
      </c>
      <c r="DH122" s="817"/>
      <c r="DI122" s="817"/>
      <c r="DJ122" s="817"/>
      <c r="DK122" s="817"/>
      <c r="DL122" s="817">
        <v>20787</v>
      </c>
      <c r="DM122" s="817"/>
      <c r="DN122" s="817"/>
      <c r="DO122" s="817"/>
      <c r="DP122" s="817"/>
      <c r="DQ122" s="817">
        <v>13425</v>
      </c>
      <c r="DR122" s="817"/>
      <c r="DS122" s="817"/>
      <c r="DT122" s="817"/>
      <c r="DU122" s="817"/>
      <c r="DV122" s="794">
        <v>0.7</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5885367</v>
      </c>
      <c r="BR123" s="833"/>
      <c r="BS123" s="833"/>
      <c r="BT123" s="833"/>
      <c r="BU123" s="833"/>
      <c r="BV123" s="833">
        <v>5530415</v>
      </c>
      <c r="BW123" s="833"/>
      <c r="BX123" s="833"/>
      <c r="BY123" s="833"/>
      <c r="BZ123" s="833"/>
      <c r="CA123" s="833">
        <v>6180463</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39659</v>
      </c>
      <c r="AB128" s="801"/>
      <c r="AC128" s="801"/>
      <c r="AD128" s="801"/>
      <c r="AE128" s="802"/>
      <c r="AF128" s="803">
        <v>53546</v>
      </c>
      <c r="AG128" s="801"/>
      <c r="AH128" s="801"/>
      <c r="AI128" s="801"/>
      <c r="AJ128" s="802"/>
      <c r="AK128" s="803">
        <v>54801</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2158170</v>
      </c>
      <c r="AB129" s="780"/>
      <c r="AC129" s="780"/>
      <c r="AD129" s="780"/>
      <c r="AE129" s="781"/>
      <c r="AF129" s="782">
        <v>2161731</v>
      </c>
      <c r="AG129" s="780"/>
      <c r="AH129" s="780"/>
      <c r="AI129" s="780"/>
      <c r="AJ129" s="781"/>
      <c r="AK129" s="782">
        <v>2148796</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302362</v>
      </c>
      <c r="AB130" s="780"/>
      <c r="AC130" s="780"/>
      <c r="AD130" s="780"/>
      <c r="AE130" s="781"/>
      <c r="AF130" s="782">
        <v>370912</v>
      </c>
      <c r="AG130" s="780"/>
      <c r="AH130" s="780"/>
      <c r="AI130" s="780"/>
      <c r="AJ130" s="781"/>
      <c r="AK130" s="782">
        <v>343896</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1855808</v>
      </c>
      <c r="AB131" s="764"/>
      <c r="AC131" s="764"/>
      <c r="AD131" s="764"/>
      <c r="AE131" s="765"/>
      <c r="AF131" s="766">
        <v>1790819</v>
      </c>
      <c r="AG131" s="764"/>
      <c r="AH131" s="764"/>
      <c r="AI131" s="764"/>
      <c r="AJ131" s="765"/>
      <c r="AK131" s="766">
        <v>1804900</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5.6014415279999996</v>
      </c>
      <c r="AB132" s="745"/>
      <c r="AC132" s="745"/>
      <c r="AD132" s="745"/>
      <c r="AE132" s="746"/>
      <c r="AF132" s="747">
        <v>6.2761786649999998</v>
      </c>
      <c r="AG132" s="745"/>
      <c r="AH132" s="745"/>
      <c r="AI132" s="745"/>
      <c r="AJ132" s="746"/>
      <c r="AK132" s="747">
        <v>6.1622804589999998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5.7</v>
      </c>
      <c r="AB133" s="724"/>
      <c r="AC133" s="724"/>
      <c r="AD133" s="724"/>
      <c r="AE133" s="725"/>
      <c r="AF133" s="723">
        <v>5.9</v>
      </c>
      <c r="AG133" s="724"/>
      <c r="AH133" s="724"/>
      <c r="AI133" s="724"/>
      <c r="AJ133" s="725"/>
      <c r="AK133" s="723">
        <v>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MEUB4R5c3RGCVcNMb2+NptKnTbHlRgkaXkB98XwI3jvWNqL40B4ZyM/4eRiTAbVNexGe2rJfdUwNSDk0EFSIQ==" saltValue="QRG8GH99fwJCH6kcsMx0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V49" zoomScale="85" zoomScaleNormal="85" zoomScaleSheetLayoutView="85" workbookViewId="0">
      <selection activeCell="BQ103" sqref="BQ103:DZ10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QVDQM8uOD8CZC1B57HKppPosnZQhcy/SKQmVCgmE+aTwaP1B4tFSCMwQhYjRvDeP/DtF7crqm2F1Ny/cn3GmA==" saltValue="mw+fhhPm7nfXdoRKNIAr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L27" zoomScale="85" zoomScaleNormal="85" zoomScaleSheetLayoutView="55" workbookViewId="0">
      <selection activeCell="BQ103" sqref="BQ103:DZ103"/>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7EWYIVxtZCK1c1qfiRvmpS1ngnuAMUwPDM3lvinAQTof5PJriDaI7oV9YDaoWnjxg9gRnQDbe0+o5oFpuxzKQ==" saltValue="nYSHMxqMWcg6Ecu8zS6x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5" zoomScale="85" zoomScaleSheetLayoutView="85" workbookViewId="0">
      <selection activeCell="BQ103" sqref="BQ103:DZ103"/>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604425</v>
      </c>
      <c r="AP9" s="281">
        <v>229383</v>
      </c>
      <c r="AQ9" s="282">
        <v>243450</v>
      </c>
      <c r="AR9" s="283">
        <v>-5.8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82089</v>
      </c>
      <c r="AP10" s="284">
        <v>31153</v>
      </c>
      <c r="AQ10" s="285">
        <v>36828</v>
      </c>
      <c r="AR10" s="286">
        <v>-15.4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2575</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25155</v>
      </c>
      <c r="AP13" s="284">
        <v>9546</v>
      </c>
      <c r="AQ13" s="285">
        <v>11862</v>
      </c>
      <c r="AR13" s="286">
        <v>-19.5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22266</v>
      </c>
      <c r="AP14" s="284">
        <v>8450</v>
      </c>
      <c r="AQ14" s="285">
        <v>4647</v>
      </c>
      <c r="AR14" s="286">
        <v>81.8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-29088</v>
      </c>
      <c r="AP15" s="284">
        <v>-11039</v>
      </c>
      <c r="AQ15" s="285">
        <v>-13358</v>
      </c>
      <c r="AR15" s="286">
        <v>-17.399999999999999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704847</v>
      </c>
      <c r="AP16" s="284">
        <v>267494</v>
      </c>
      <c r="AQ16" s="285">
        <v>286004</v>
      </c>
      <c r="AR16" s="286">
        <v>-6.5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22.01</v>
      </c>
      <c r="AP21" s="298">
        <v>24.25</v>
      </c>
      <c r="AQ21" s="299">
        <v>-2.2400000000000002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98.6</v>
      </c>
      <c r="AP22" s="303">
        <v>95.4</v>
      </c>
      <c r="AQ22" s="304">
        <v>3.2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402688</v>
      </c>
      <c r="AP32" s="312">
        <v>152823</v>
      </c>
      <c r="AQ32" s="313">
        <v>167387</v>
      </c>
      <c r="AR32" s="314">
        <v>-8.6999999999999993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104313</v>
      </c>
      <c r="AP35" s="312">
        <v>39587</v>
      </c>
      <c r="AQ35" s="313">
        <v>34589</v>
      </c>
      <c r="AR35" s="314">
        <v>14.4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2344</v>
      </c>
      <c r="AP36" s="312">
        <v>890</v>
      </c>
      <c r="AQ36" s="313">
        <v>2508</v>
      </c>
      <c r="AR36" s="314">
        <v>-64.5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486</v>
      </c>
      <c r="AP37" s="312" t="s">
        <v>486</v>
      </c>
      <c r="AQ37" s="313">
        <v>1525</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v>575</v>
      </c>
      <c r="AP38" s="315">
        <v>218</v>
      </c>
      <c r="AQ38" s="316">
        <v>44</v>
      </c>
      <c r="AR38" s="304">
        <v>395.5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-54801</v>
      </c>
      <c r="AP39" s="312">
        <v>-20797</v>
      </c>
      <c r="AQ39" s="313">
        <v>-7489</v>
      </c>
      <c r="AR39" s="314">
        <v>177.7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-343896</v>
      </c>
      <c r="AP40" s="312">
        <v>-130511</v>
      </c>
      <c r="AQ40" s="313">
        <v>-138932</v>
      </c>
      <c r="AR40" s="314">
        <v>-6.1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111223</v>
      </c>
      <c r="AP41" s="312">
        <v>42210</v>
      </c>
      <c r="AQ41" s="313">
        <v>59636</v>
      </c>
      <c r="AR41" s="314">
        <v>-29.2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555758</v>
      </c>
      <c r="AN51" s="334">
        <v>191509</v>
      </c>
      <c r="AO51" s="335">
        <v>-18.600000000000001</v>
      </c>
      <c r="AP51" s="336">
        <v>268375</v>
      </c>
      <c r="AQ51" s="337">
        <v>-1.2</v>
      </c>
      <c r="AR51" s="338">
        <v>-17.399999999999999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179253</v>
      </c>
      <c r="AN52" s="342">
        <v>61769</v>
      </c>
      <c r="AO52" s="343">
        <v>-21.4</v>
      </c>
      <c r="AP52" s="344">
        <v>119602</v>
      </c>
      <c r="AQ52" s="345">
        <v>1.5</v>
      </c>
      <c r="AR52" s="346">
        <v>-22.9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798940</v>
      </c>
      <c r="AN53" s="334">
        <v>282611</v>
      </c>
      <c r="AO53" s="335">
        <v>47.6</v>
      </c>
      <c r="AP53" s="336">
        <v>301035</v>
      </c>
      <c r="AQ53" s="337">
        <v>12.2</v>
      </c>
      <c r="AR53" s="338">
        <v>35.4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502652</v>
      </c>
      <c r="AN54" s="342">
        <v>177804</v>
      </c>
      <c r="AO54" s="343">
        <v>187.9</v>
      </c>
      <c r="AP54" s="344">
        <v>154376</v>
      </c>
      <c r="AQ54" s="345">
        <v>29.1</v>
      </c>
      <c r="AR54" s="346">
        <v>158.80000000000001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823705</v>
      </c>
      <c r="AN55" s="334">
        <v>298769</v>
      </c>
      <c r="AO55" s="335">
        <v>5.7</v>
      </c>
      <c r="AP55" s="336">
        <v>277467</v>
      </c>
      <c r="AQ55" s="337">
        <v>-7.8</v>
      </c>
      <c r="AR55" s="338">
        <v>13.5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413976</v>
      </c>
      <c r="AN56" s="342">
        <v>150155</v>
      </c>
      <c r="AO56" s="343">
        <v>-15.6</v>
      </c>
      <c r="AP56" s="344">
        <v>128378</v>
      </c>
      <c r="AQ56" s="345">
        <v>-16.8</v>
      </c>
      <c r="AR56" s="346">
        <v>1.2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590541</v>
      </c>
      <c r="AN57" s="334">
        <v>219450</v>
      </c>
      <c r="AO57" s="335">
        <v>-26.5</v>
      </c>
      <c r="AP57" s="336">
        <v>282256</v>
      </c>
      <c r="AQ57" s="337">
        <v>1.7</v>
      </c>
      <c r="AR57" s="338">
        <v>-28.2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257400</v>
      </c>
      <c r="AN58" s="342">
        <v>95652</v>
      </c>
      <c r="AO58" s="343">
        <v>-36.299999999999997</v>
      </c>
      <c r="AP58" s="344">
        <v>145453</v>
      </c>
      <c r="AQ58" s="345">
        <v>13.3</v>
      </c>
      <c r="AR58" s="346">
        <v>-49.6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1450225</v>
      </c>
      <c r="AN59" s="334">
        <v>550370</v>
      </c>
      <c r="AO59" s="335">
        <v>150.80000000000001</v>
      </c>
      <c r="AP59" s="336">
        <v>295341</v>
      </c>
      <c r="AQ59" s="337">
        <v>4.5999999999999996</v>
      </c>
      <c r="AR59" s="338">
        <v>146.19999999999999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1174930</v>
      </c>
      <c r="AN60" s="342">
        <v>445894</v>
      </c>
      <c r="AO60" s="343">
        <v>366.2</v>
      </c>
      <c r="AP60" s="344">
        <v>137402</v>
      </c>
      <c r="AQ60" s="345">
        <v>-5.5</v>
      </c>
      <c r="AR60" s="346">
        <v>371.7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843834</v>
      </c>
      <c r="AN61" s="349">
        <v>308542</v>
      </c>
      <c r="AO61" s="350">
        <v>31.8</v>
      </c>
      <c r="AP61" s="351">
        <v>284895</v>
      </c>
      <c r="AQ61" s="352">
        <v>1.9</v>
      </c>
      <c r="AR61" s="338">
        <v>29.9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505642</v>
      </c>
      <c r="AN62" s="342">
        <v>186255</v>
      </c>
      <c r="AO62" s="343">
        <v>96.2</v>
      </c>
      <c r="AP62" s="344">
        <v>137042</v>
      </c>
      <c r="AQ62" s="345">
        <v>4.3</v>
      </c>
      <c r="AR62" s="346">
        <v>91.9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CUVoecYuhY+gqpe7ITvQtCwIh3055x4HhpYjNT7u6OOg71OONrQpvPU2e/j7OUbVc4bKZDqlGAvPZUTmVskcg==" saltValue="7zcND+MKUQtc42Y1cvF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topLeftCell="A68" zoomScale="85" zoomScaleNormal="85" zoomScaleSheetLayoutView="55" workbookViewId="0">
      <selection activeCell="CP81" sqref="CP81:CP8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158MuoRSu+XmLd0DWZTm2PWn4kkWWMYfG7YYP9D5eQY7GVh9QTmaEV0g4nAYEWLTw5eGgkecSc9Bixd0PHW/Vg==" saltValue="in+6abRKH8De3MN6mwLJ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O68" zoomScale="85" zoomScaleNormal="85" zoomScaleSheetLayoutView="55" workbookViewId="0">
      <selection activeCell="BQ103" sqref="BQ103:DZ10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oP0I6R75wU8cXuZT7sZWld+VBecpsWw+/O8mj614Yvm/gMO+dOQD2pG3po2RIYDJnnDsBmWEOjFJ2GAPGG/QuQ==" saltValue="6MqJUTGVs5zf/Qc72/Jb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1" zoomScale="85" zoomScaleNormal="85" zoomScaleSheetLayoutView="100" workbookViewId="0">
      <selection activeCell="BQ103" sqref="BQ103:DZ10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23.13</v>
      </c>
      <c r="G47" s="12">
        <v>23.44</v>
      </c>
      <c r="H47" s="12">
        <v>30.35</v>
      </c>
      <c r="I47" s="12">
        <v>32.159999999999997</v>
      </c>
      <c r="J47" s="13">
        <v>34.22</v>
      </c>
    </row>
    <row r="48" spans="2:10" ht="57.75" customHeight="1" x14ac:dyDescent="0.15">
      <c r="B48" s="14"/>
      <c r="C48" s="1141" t="s">
        <v>4</v>
      </c>
      <c r="D48" s="1141"/>
      <c r="E48" s="1142"/>
      <c r="F48" s="15">
        <v>2.87</v>
      </c>
      <c r="G48" s="16">
        <v>2.97</v>
      </c>
      <c r="H48" s="16">
        <v>2.74</v>
      </c>
      <c r="I48" s="16">
        <v>2.71</v>
      </c>
      <c r="J48" s="17">
        <v>3.44</v>
      </c>
    </row>
    <row r="49" spans="2:10" ht="57.75" customHeight="1" thickBot="1" x14ac:dyDescent="0.2">
      <c r="B49" s="18"/>
      <c r="C49" s="1143" t="s">
        <v>5</v>
      </c>
      <c r="D49" s="1143"/>
      <c r="E49" s="1144"/>
      <c r="F49" s="19" t="s">
        <v>530</v>
      </c>
      <c r="G49" s="20">
        <v>1.22</v>
      </c>
      <c r="H49" s="20">
        <v>9.19</v>
      </c>
      <c r="I49" s="20">
        <v>1.83</v>
      </c>
      <c r="J49" s="21">
        <v>2.58</v>
      </c>
    </row>
    <row r="50" spans="2:10" x14ac:dyDescent="0.15"/>
  </sheetData>
  <sheetProtection algorithmName="SHA-512" hashValue="3mxQRSa+fSz6aEfigsn4oEL0w/vB1HDA0aDtKKC6mSlWjGQ78wNn0ki1HWOdqN56MPE9kftx+zquEtX8im0OBQ==" saltValue="C5/K4KE58C8dUc8QqkzS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85" zoomScaleNormal="85" zoomScaleSheetLayoutView="100" workbookViewId="0">
      <selection activeCell="BQ103" sqref="BQ103:DZ10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531</v>
      </c>
      <c r="D34" s="1151"/>
      <c r="E34" s="1152"/>
      <c r="F34" s="32">
        <v>2.87</v>
      </c>
      <c r="G34" s="33">
        <v>2.97</v>
      </c>
      <c r="H34" s="33">
        <v>2.74</v>
      </c>
      <c r="I34" s="33">
        <v>2.71</v>
      </c>
      <c r="J34" s="34">
        <v>3.44</v>
      </c>
      <c r="K34" s="22"/>
      <c r="L34" s="22"/>
      <c r="M34" s="22"/>
      <c r="N34" s="22"/>
      <c r="O34" s="22"/>
      <c r="P34" s="22"/>
    </row>
    <row r="35" spans="1:16" ht="39" customHeight="1" x14ac:dyDescent="0.15">
      <c r="A35" s="22"/>
      <c r="B35" s="35"/>
      <c r="C35" s="1145" t="s">
        <v>532</v>
      </c>
      <c r="D35" s="1146"/>
      <c r="E35" s="1147"/>
      <c r="F35" s="36">
        <v>0.4</v>
      </c>
      <c r="G35" s="37">
        <v>0.3</v>
      </c>
      <c r="H35" s="37">
        <v>0.2</v>
      </c>
      <c r="I35" s="37">
        <v>0.31</v>
      </c>
      <c r="J35" s="38">
        <v>1.0900000000000001</v>
      </c>
      <c r="K35" s="22"/>
      <c r="L35" s="22"/>
      <c r="M35" s="22"/>
      <c r="N35" s="22"/>
      <c r="O35" s="22"/>
      <c r="P35" s="22"/>
    </row>
    <row r="36" spans="1:16" ht="39" customHeight="1" x14ac:dyDescent="0.15">
      <c r="A36" s="22"/>
      <c r="B36" s="35"/>
      <c r="C36" s="1145" t="s">
        <v>533</v>
      </c>
      <c r="D36" s="1146"/>
      <c r="E36" s="1147"/>
      <c r="F36" s="36">
        <v>1.83</v>
      </c>
      <c r="G36" s="37">
        <v>1.21</v>
      </c>
      <c r="H36" s="37">
        <v>0.46</v>
      </c>
      <c r="I36" s="37">
        <v>0.53</v>
      </c>
      <c r="J36" s="38">
        <v>0.81</v>
      </c>
      <c r="K36" s="22"/>
      <c r="L36" s="22"/>
      <c r="M36" s="22"/>
      <c r="N36" s="22"/>
      <c r="O36" s="22"/>
      <c r="P36" s="22"/>
    </row>
    <row r="37" spans="1:16" ht="39" customHeight="1" x14ac:dyDescent="0.15">
      <c r="A37" s="22"/>
      <c r="B37" s="35"/>
      <c r="C37" s="1145" t="s">
        <v>534</v>
      </c>
      <c r="D37" s="1146"/>
      <c r="E37" s="1147"/>
      <c r="F37" s="36">
        <v>0</v>
      </c>
      <c r="G37" s="37">
        <v>0.02</v>
      </c>
      <c r="H37" s="37">
        <v>0.04</v>
      </c>
      <c r="I37" s="37">
        <v>0.15</v>
      </c>
      <c r="J37" s="38">
        <v>0.77</v>
      </c>
      <c r="K37" s="22"/>
      <c r="L37" s="22"/>
      <c r="M37" s="22"/>
      <c r="N37" s="22"/>
      <c r="O37" s="22"/>
      <c r="P37" s="22"/>
    </row>
    <row r="38" spans="1:16" ht="39" customHeight="1" x14ac:dyDescent="0.15">
      <c r="A38" s="22"/>
      <c r="B38" s="35"/>
      <c r="C38" s="1145" t="s">
        <v>535</v>
      </c>
      <c r="D38" s="1146"/>
      <c r="E38" s="1147"/>
      <c r="F38" s="36">
        <v>0.37</v>
      </c>
      <c r="G38" s="37">
        <v>0.02</v>
      </c>
      <c r="H38" s="37">
        <v>0.03</v>
      </c>
      <c r="I38" s="37">
        <v>0.04</v>
      </c>
      <c r="J38" s="38">
        <v>0.05</v>
      </c>
      <c r="K38" s="22"/>
      <c r="L38" s="22"/>
      <c r="M38" s="22"/>
      <c r="N38" s="22"/>
      <c r="O38" s="22"/>
      <c r="P38" s="22"/>
    </row>
    <row r="39" spans="1:16" ht="39" customHeight="1" x14ac:dyDescent="0.15">
      <c r="A39" s="22"/>
      <c r="B39" s="35"/>
      <c r="C39" s="1145" t="s">
        <v>536</v>
      </c>
      <c r="D39" s="1146"/>
      <c r="E39" s="1147"/>
      <c r="F39" s="36">
        <v>0</v>
      </c>
      <c r="G39" s="37">
        <v>0</v>
      </c>
      <c r="H39" s="37">
        <v>0</v>
      </c>
      <c r="I39" s="37">
        <v>0</v>
      </c>
      <c r="J39" s="38">
        <v>0</v>
      </c>
      <c r="K39" s="22"/>
      <c r="L39" s="22"/>
      <c r="M39" s="22"/>
      <c r="N39" s="22"/>
      <c r="O39" s="22"/>
      <c r="P39" s="22"/>
    </row>
    <row r="40" spans="1:16" ht="39" customHeight="1" x14ac:dyDescent="0.15">
      <c r="A40" s="22"/>
      <c r="B40" s="35"/>
      <c r="C40" s="1145" t="s">
        <v>537</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SlqCFL13gsQXdQ5uEZ+cOha11L6Fs6j9auyHDzlG62lZ+6We/i5nWvR1A5DispcMN8r+HEBbc5jSJmJQB+hgA==" saltValue="wmIUBDh5qen7gqAcegcj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8" zoomScale="85" zoomScaleNormal="85" zoomScaleSheetLayoutView="55" workbookViewId="0">
      <selection activeCell="BQ103" sqref="BQ103:DZ10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336</v>
      </c>
      <c r="L45" s="60">
        <v>331</v>
      </c>
      <c r="M45" s="60">
        <v>345</v>
      </c>
      <c r="N45" s="60">
        <v>430</v>
      </c>
      <c r="O45" s="61">
        <v>403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96</v>
      </c>
      <c r="L48" s="64">
        <v>95</v>
      </c>
      <c r="M48" s="64">
        <v>98</v>
      </c>
      <c r="N48" s="64">
        <v>104</v>
      </c>
      <c r="O48" s="65">
        <v>104</v>
      </c>
      <c r="P48" s="48"/>
      <c r="Q48" s="48"/>
      <c r="R48" s="48"/>
      <c r="S48" s="48"/>
      <c r="T48" s="48"/>
      <c r="U48" s="48"/>
    </row>
    <row r="49" spans="1:21" ht="30.75" customHeight="1" x14ac:dyDescent="0.15">
      <c r="A49" s="48"/>
      <c r="B49" s="1178"/>
      <c r="C49" s="1179"/>
      <c r="D49" s="62"/>
      <c r="E49" s="1155" t="s">
        <v>14</v>
      </c>
      <c r="F49" s="1155"/>
      <c r="G49" s="1155"/>
      <c r="H49" s="1155"/>
      <c r="I49" s="1155"/>
      <c r="J49" s="1156"/>
      <c r="K49" s="63">
        <v>3</v>
      </c>
      <c r="L49" s="64">
        <v>2</v>
      </c>
      <c r="M49" s="64">
        <v>2</v>
      </c>
      <c r="N49" s="64">
        <v>2</v>
      </c>
      <c r="O49" s="65">
        <v>2</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341</v>
      </c>
      <c r="L52" s="64">
        <v>333</v>
      </c>
      <c r="M52" s="64">
        <v>343</v>
      </c>
      <c r="N52" s="64">
        <v>424</v>
      </c>
      <c r="O52" s="65">
        <v>399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94</v>
      </c>
      <c r="L53" s="69">
        <v>95</v>
      </c>
      <c r="M53" s="69">
        <v>102</v>
      </c>
      <c r="N53" s="69">
        <v>112</v>
      </c>
      <c r="O53" s="70">
        <v>111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ehuzTgDIKfpqqbUIVwdfv+yPBdTWHy7Y3Qne1am5IulJG09YJ+eG79a57S0k5LSaIW0qeEVjVXXCEnr79ryrA==" saltValue="HsM3XM5Lxeb2gHOGfRP2/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6" zoomScale="85" zoomScaleNormal="85" zoomScaleSheetLayoutView="100" workbookViewId="0">
      <selection activeCell="BQ103" sqref="BQ103:DZ10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2815</v>
      </c>
      <c r="J41" s="356">
        <v>3819</v>
      </c>
      <c r="K41" s="356">
        <v>3998</v>
      </c>
      <c r="L41" s="356">
        <v>3874</v>
      </c>
      <c r="M41" s="357">
        <v>4767</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923</v>
      </c>
      <c r="J43" s="359">
        <v>772</v>
      </c>
      <c r="K43" s="359">
        <v>675</v>
      </c>
      <c r="L43" s="359">
        <v>575</v>
      </c>
      <c r="M43" s="360">
        <v>516</v>
      </c>
    </row>
    <row r="44" spans="2:13" ht="27.75" customHeight="1" x14ac:dyDescent="0.15">
      <c r="B44" s="1186"/>
      <c r="C44" s="1187"/>
      <c r="D44" s="106"/>
      <c r="E44" s="1190" t="s">
        <v>34</v>
      </c>
      <c r="F44" s="1190"/>
      <c r="G44" s="1190"/>
      <c r="H44" s="1191"/>
      <c r="I44" s="358">
        <v>17</v>
      </c>
      <c r="J44" s="359">
        <v>14</v>
      </c>
      <c r="K44" s="359">
        <v>12</v>
      </c>
      <c r="L44" s="359">
        <v>10</v>
      </c>
      <c r="M44" s="360">
        <v>7</v>
      </c>
    </row>
    <row r="45" spans="2:13" ht="27.75" customHeight="1" x14ac:dyDescent="0.15">
      <c r="B45" s="1186"/>
      <c r="C45" s="1187"/>
      <c r="D45" s="106"/>
      <c r="E45" s="1190" t="s">
        <v>35</v>
      </c>
      <c r="F45" s="1190"/>
      <c r="G45" s="1190"/>
      <c r="H45" s="1191"/>
      <c r="I45" s="358">
        <v>883</v>
      </c>
      <c r="J45" s="359">
        <v>880</v>
      </c>
      <c r="K45" s="359">
        <v>911</v>
      </c>
      <c r="L45" s="359">
        <v>908</v>
      </c>
      <c r="M45" s="360">
        <v>867</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1271</v>
      </c>
      <c r="J50" s="359">
        <v>1296</v>
      </c>
      <c r="K50" s="359">
        <v>1627</v>
      </c>
      <c r="L50" s="359">
        <v>1688</v>
      </c>
      <c r="M50" s="360">
        <v>1774</v>
      </c>
    </row>
    <row r="51" spans="2:13" ht="27.75" customHeight="1" x14ac:dyDescent="0.15">
      <c r="B51" s="1186"/>
      <c r="C51" s="1187"/>
      <c r="D51" s="106"/>
      <c r="E51" s="1190" t="s">
        <v>42</v>
      </c>
      <c r="F51" s="1190"/>
      <c r="G51" s="1190"/>
      <c r="H51" s="1191"/>
      <c r="I51" s="358">
        <v>480</v>
      </c>
      <c r="J51" s="359">
        <v>480</v>
      </c>
      <c r="K51" s="359">
        <v>497</v>
      </c>
      <c r="L51" s="359">
        <v>465</v>
      </c>
      <c r="M51" s="360">
        <v>506</v>
      </c>
    </row>
    <row r="52" spans="2:13" ht="27.75" customHeight="1" x14ac:dyDescent="0.15">
      <c r="B52" s="1188"/>
      <c r="C52" s="1189"/>
      <c r="D52" s="106"/>
      <c r="E52" s="1190" t="s">
        <v>43</v>
      </c>
      <c r="F52" s="1190"/>
      <c r="G52" s="1190"/>
      <c r="H52" s="1191"/>
      <c r="I52" s="358">
        <v>2833</v>
      </c>
      <c r="J52" s="359">
        <v>2855</v>
      </c>
      <c r="K52" s="359">
        <v>3761</v>
      </c>
      <c r="L52" s="359">
        <v>3378</v>
      </c>
      <c r="M52" s="360">
        <v>3901</v>
      </c>
    </row>
    <row r="53" spans="2:13" ht="27.75" customHeight="1" thickBot="1" x14ac:dyDescent="0.2">
      <c r="B53" s="1192" t="s">
        <v>19</v>
      </c>
      <c r="C53" s="1193"/>
      <c r="D53" s="110"/>
      <c r="E53" s="1194" t="s">
        <v>44</v>
      </c>
      <c r="F53" s="1194"/>
      <c r="G53" s="1194"/>
      <c r="H53" s="1195"/>
      <c r="I53" s="361">
        <v>53</v>
      </c>
      <c r="J53" s="362">
        <v>853</v>
      </c>
      <c r="K53" s="362">
        <v>-290</v>
      </c>
      <c r="L53" s="362">
        <v>-163</v>
      </c>
      <c r="M53" s="363">
        <v>-23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9rSKbAJ/CRrbJCyqQeV3fEznZlxmHzul8YcFOL6yRHP/L1RJSJqISZEN2M1oKSKwK4NVGDyfZssVq/WgvH/prQ==" saltValue="0ElBD1YLGRC4QXL6LuTP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30" zoomScale="85" zoomScaleNormal="85" zoomScaleSheetLayoutView="100" workbookViewId="0">
      <selection activeCell="BQ103" sqref="BQ103:DZ10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655</v>
      </c>
      <c r="G55" s="122">
        <v>695</v>
      </c>
      <c r="H55" s="123">
        <v>735</v>
      </c>
    </row>
    <row r="56" spans="2:8" ht="52.5" customHeight="1" x14ac:dyDescent="0.15">
      <c r="B56" s="124"/>
      <c r="C56" s="1213" t="s">
        <v>47</v>
      </c>
      <c r="D56" s="1213"/>
      <c r="E56" s="1214"/>
      <c r="F56" s="125">
        <v>220</v>
      </c>
      <c r="G56" s="125">
        <v>220</v>
      </c>
      <c r="H56" s="126">
        <v>227</v>
      </c>
    </row>
    <row r="57" spans="2:8" ht="53.25" customHeight="1" x14ac:dyDescent="0.15">
      <c r="B57" s="124"/>
      <c r="C57" s="1215" t="s">
        <v>48</v>
      </c>
      <c r="D57" s="1215"/>
      <c r="E57" s="1216"/>
      <c r="F57" s="127">
        <v>617</v>
      </c>
      <c r="G57" s="127">
        <v>641</v>
      </c>
      <c r="H57" s="128">
        <v>683</v>
      </c>
    </row>
    <row r="58" spans="2:8" ht="45.75" customHeight="1" x14ac:dyDescent="0.15">
      <c r="B58" s="129"/>
      <c r="C58" s="1203" t="s">
        <v>554</v>
      </c>
      <c r="D58" s="1204"/>
      <c r="E58" s="1205"/>
      <c r="F58" s="130">
        <v>365</v>
      </c>
      <c r="G58" s="130">
        <v>403</v>
      </c>
      <c r="H58" s="131">
        <v>439</v>
      </c>
    </row>
    <row r="59" spans="2:8" ht="45.75" customHeight="1" x14ac:dyDescent="0.15">
      <c r="B59" s="129"/>
      <c r="C59" s="1203" t="s">
        <v>555</v>
      </c>
      <c r="D59" s="1204"/>
      <c r="E59" s="1205"/>
      <c r="F59" s="130">
        <v>161</v>
      </c>
      <c r="G59" s="130">
        <v>148</v>
      </c>
      <c r="H59" s="131">
        <v>134</v>
      </c>
    </row>
    <row r="60" spans="2:8" ht="45.75" customHeight="1" x14ac:dyDescent="0.15">
      <c r="B60" s="129"/>
      <c r="C60" s="1203" t="s">
        <v>556</v>
      </c>
      <c r="D60" s="1204"/>
      <c r="E60" s="1205"/>
      <c r="F60" s="130">
        <v>43</v>
      </c>
      <c r="G60" s="130">
        <v>43</v>
      </c>
      <c r="H60" s="131">
        <v>43</v>
      </c>
    </row>
    <row r="61" spans="2:8" ht="45.75" customHeight="1" x14ac:dyDescent="0.15">
      <c r="B61" s="129"/>
      <c r="C61" s="1203" t="s">
        <v>557</v>
      </c>
      <c r="D61" s="1204"/>
      <c r="E61" s="1205"/>
      <c r="F61" s="130">
        <v>47</v>
      </c>
      <c r="G61" s="130">
        <v>40</v>
      </c>
      <c r="H61" s="131">
        <v>34</v>
      </c>
    </row>
    <row r="62" spans="2:8" ht="45.75" customHeight="1" thickBot="1" x14ac:dyDescent="0.2">
      <c r="B62" s="132"/>
      <c r="C62" s="1206" t="s">
        <v>558</v>
      </c>
      <c r="D62" s="1207"/>
      <c r="E62" s="1208"/>
      <c r="F62" s="133" t="s">
        <v>559</v>
      </c>
      <c r="G62" s="133" t="s">
        <v>559</v>
      </c>
      <c r="H62" s="134">
        <v>30</v>
      </c>
    </row>
    <row r="63" spans="2:8" ht="52.5" customHeight="1" thickBot="1" x14ac:dyDescent="0.2">
      <c r="B63" s="135"/>
      <c r="C63" s="1209" t="s">
        <v>49</v>
      </c>
      <c r="D63" s="1209"/>
      <c r="E63" s="1210"/>
      <c r="F63" s="136">
        <v>1491</v>
      </c>
      <c r="G63" s="136">
        <v>1556</v>
      </c>
      <c r="H63" s="137">
        <v>1645</v>
      </c>
    </row>
    <row r="64" spans="2:8" x14ac:dyDescent="0.15"/>
  </sheetData>
  <sheetProtection algorithmName="SHA-512" hashValue="o9JXJOkS1veuScUiFAPkNjPGTfHvnGD3JGgSYDvoRpBm3uaCyIerBQiU/mZfca3IE9HYnVgF5RNpSOBKOiEwyg==" saltValue="PdZbPEfpPpyZzpOchPoQ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191509</v>
      </c>
      <c r="E3" s="156"/>
      <c r="F3" s="157">
        <v>268375</v>
      </c>
      <c r="G3" s="158"/>
      <c r="H3" s="159"/>
    </row>
    <row r="4" spans="1:8" x14ac:dyDescent="0.15">
      <c r="A4" s="160"/>
      <c r="B4" s="161"/>
      <c r="C4" s="162"/>
      <c r="D4" s="163">
        <v>61769</v>
      </c>
      <c r="E4" s="164"/>
      <c r="F4" s="165">
        <v>119602</v>
      </c>
      <c r="G4" s="166"/>
      <c r="H4" s="167"/>
    </row>
    <row r="5" spans="1:8" x14ac:dyDescent="0.15">
      <c r="A5" s="148" t="s">
        <v>519</v>
      </c>
      <c r="B5" s="153"/>
      <c r="C5" s="154"/>
      <c r="D5" s="155">
        <v>282611</v>
      </c>
      <c r="E5" s="156"/>
      <c r="F5" s="157">
        <v>301035</v>
      </c>
      <c r="G5" s="158"/>
      <c r="H5" s="159"/>
    </row>
    <row r="6" spans="1:8" x14ac:dyDescent="0.15">
      <c r="A6" s="160"/>
      <c r="B6" s="161"/>
      <c r="C6" s="162"/>
      <c r="D6" s="163">
        <v>177804</v>
      </c>
      <c r="E6" s="164"/>
      <c r="F6" s="165">
        <v>154376</v>
      </c>
      <c r="G6" s="166"/>
      <c r="H6" s="167"/>
    </row>
    <row r="7" spans="1:8" x14ac:dyDescent="0.15">
      <c r="A7" s="148" t="s">
        <v>520</v>
      </c>
      <c r="B7" s="153"/>
      <c r="C7" s="154"/>
      <c r="D7" s="155">
        <v>298769</v>
      </c>
      <c r="E7" s="156"/>
      <c r="F7" s="157">
        <v>277467</v>
      </c>
      <c r="G7" s="158"/>
      <c r="H7" s="159"/>
    </row>
    <row r="8" spans="1:8" x14ac:dyDescent="0.15">
      <c r="A8" s="160"/>
      <c r="B8" s="161"/>
      <c r="C8" s="162"/>
      <c r="D8" s="163">
        <v>150155</v>
      </c>
      <c r="E8" s="164"/>
      <c r="F8" s="165">
        <v>128378</v>
      </c>
      <c r="G8" s="166"/>
      <c r="H8" s="167"/>
    </row>
    <row r="9" spans="1:8" x14ac:dyDescent="0.15">
      <c r="A9" s="148" t="s">
        <v>521</v>
      </c>
      <c r="B9" s="153"/>
      <c r="C9" s="154"/>
      <c r="D9" s="155">
        <v>219450</v>
      </c>
      <c r="E9" s="156"/>
      <c r="F9" s="157">
        <v>282256</v>
      </c>
      <c r="G9" s="158"/>
      <c r="H9" s="159"/>
    </row>
    <row r="10" spans="1:8" x14ac:dyDescent="0.15">
      <c r="A10" s="160"/>
      <c r="B10" s="161"/>
      <c r="C10" s="162"/>
      <c r="D10" s="163">
        <v>95652</v>
      </c>
      <c r="E10" s="164"/>
      <c r="F10" s="165">
        <v>145453</v>
      </c>
      <c r="G10" s="166"/>
      <c r="H10" s="167"/>
    </row>
    <row r="11" spans="1:8" x14ac:dyDescent="0.15">
      <c r="A11" s="148" t="s">
        <v>522</v>
      </c>
      <c r="B11" s="153"/>
      <c r="C11" s="154"/>
      <c r="D11" s="155">
        <v>550370</v>
      </c>
      <c r="E11" s="156"/>
      <c r="F11" s="157">
        <v>295341</v>
      </c>
      <c r="G11" s="158"/>
      <c r="H11" s="159"/>
    </row>
    <row r="12" spans="1:8" x14ac:dyDescent="0.15">
      <c r="A12" s="160"/>
      <c r="B12" s="161"/>
      <c r="C12" s="168"/>
      <c r="D12" s="163">
        <v>445894</v>
      </c>
      <c r="E12" s="164"/>
      <c r="F12" s="165">
        <v>137402</v>
      </c>
      <c r="G12" s="166"/>
      <c r="H12" s="167"/>
    </row>
    <row r="13" spans="1:8" x14ac:dyDescent="0.15">
      <c r="A13" s="148"/>
      <c r="B13" s="153"/>
      <c r="C13" s="169"/>
      <c r="D13" s="170">
        <v>308542</v>
      </c>
      <c r="E13" s="171"/>
      <c r="F13" s="172">
        <v>284895</v>
      </c>
      <c r="G13" s="173"/>
      <c r="H13" s="159"/>
    </row>
    <row r="14" spans="1:8" x14ac:dyDescent="0.15">
      <c r="A14" s="160"/>
      <c r="B14" s="161"/>
      <c r="C14" s="162"/>
      <c r="D14" s="163">
        <v>186255</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2.87</v>
      </c>
      <c r="C19" s="174">
        <f>ROUND(VALUE(SUBSTITUTE(実質収支比率等に係る経年分析!G$48,"▲","-")),2)</f>
        <v>2.97</v>
      </c>
      <c r="D19" s="174">
        <f>ROUND(VALUE(SUBSTITUTE(実質収支比率等に係る経年分析!H$48,"▲","-")),2)</f>
        <v>2.74</v>
      </c>
      <c r="E19" s="174">
        <f>ROUND(VALUE(SUBSTITUTE(実質収支比率等に係る経年分析!I$48,"▲","-")),2)</f>
        <v>2.71</v>
      </c>
      <c r="F19" s="174">
        <f>ROUND(VALUE(SUBSTITUTE(実質収支比率等に係る経年分析!J$48,"▲","-")),2)</f>
        <v>3.44</v>
      </c>
    </row>
    <row r="20" spans="1:11" x14ac:dyDescent="0.15">
      <c r="A20" s="174" t="s">
        <v>53</v>
      </c>
      <c r="B20" s="174">
        <f>ROUND(VALUE(SUBSTITUTE(実質収支比率等に係る経年分析!F$47,"▲","-")),2)</f>
        <v>23.13</v>
      </c>
      <c r="C20" s="174">
        <f>ROUND(VALUE(SUBSTITUTE(実質収支比率等に係る経年分析!G$47,"▲","-")),2)</f>
        <v>23.44</v>
      </c>
      <c r="D20" s="174">
        <f>ROUND(VALUE(SUBSTITUTE(実質収支比率等に係る経年分析!H$47,"▲","-")),2)</f>
        <v>30.35</v>
      </c>
      <c r="E20" s="174">
        <f>ROUND(VALUE(SUBSTITUTE(実質収支比率等に係る経年分析!I$47,"▲","-")),2)</f>
        <v>32.159999999999997</v>
      </c>
      <c r="F20" s="174">
        <f>ROUND(VALUE(SUBSTITUTE(実質収支比率等に係る経年分析!J$47,"▲","-")),2)</f>
        <v>34.22</v>
      </c>
    </row>
    <row r="21" spans="1:11" x14ac:dyDescent="0.15">
      <c r="A21" s="174" t="s">
        <v>54</v>
      </c>
      <c r="B21" s="174">
        <f>IF(ISNUMBER(VALUE(SUBSTITUTE(実質収支比率等に係る経年分析!F$49,"▲","-"))),ROUND(VALUE(SUBSTITUTE(実質収支比率等に係る経年分析!F$49,"▲","-")),2),NA())</f>
        <v>-1.75</v>
      </c>
      <c r="C21" s="174">
        <f>IF(ISNUMBER(VALUE(SUBSTITUTE(実質収支比率等に係る経年分析!G$49,"▲","-"))),ROUND(VALUE(SUBSTITUTE(実質収支比率等に係る経年分析!G$49,"▲","-")),2),NA())</f>
        <v>1.22</v>
      </c>
      <c r="D21" s="174">
        <f>IF(ISNUMBER(VALUE(SUBSTITUTE(実質収支比率等に係る経年分析!H$49,"▲","-"))),ROUND(VALUE(SUBSTITUTE(実質収支比率等に係る経年分析!H$49,"▲","-")),2),NA())</f>
        <v>9.19</v>
      </c>
      <c r="E21" s="174">
        <f>IF(ISNUMBER(VALUE(SUBSTITUTE(実質収支比率等に係る経年分析!I$49,"▲","-"))),ROUND(VALUE(SUBSTITUTE(実質収支比率等に係る経年分析!I$49,"▲","-")),2),NA())</f>
        <v>1.83</v>
      </c>
      <c r="F21" s="174">
        <f>IF(ISNUMBER(VALUE(SUBSTITUTE(実質収支比率等に係る経年分析!J$49,"▲","-"))),ROUND(VALUE(SUBSTITUTE(実質収支比率等に係る経年分析!J$49,"▲","-")),2),NA())</f>
        <v>2.58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介護保険特別会計（サービス事業勘定）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15">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0.77</v>
      </c>
    </row>
    <row r="34" spans="1:16" x14ac:dyDescent="0.15">
      <c r="A34" s="175" t="str">
        <f>IF(連結実質赤字比率に係る赤字・黒字の構成分析!C$36="",NA(),連結実質赤字比率に係る赤字・黒字の構成分析!C$36)</f>
        <v>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0.81</v>
      </c>
    </row>
    <row r="35" spans="1:16" x14ac:dyDescent="0.15">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1.0900000000000001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2.71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3.44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341</v>
      </c>
      <c r="E42" s="176"/>
      <c r="F42" s="176"/>
      <c r="G42" s="176">
        <f>'実質公債費比率（分子）の構造'!L$52</f>
        <v>333</v>
      </c>
      <c r="H42" s="176"/>
      <c r="I42" s="176"/>
      <c r="J42" s="176">
        <f>'実質公債費比率（分子）の構造'!M$52</f>
        <v>343</v>
      </c>
      <c r="K42" s="176"/>
      <c r="L42" s="176"/>
      <c r="M42" s="176">
        <f>'実質公債費比率（分子）の構造'!N$52</f>
        <v>424</v>
      </c>
      <c r="N42" s="176"/>
      <c r="O42" s="176"/>
      <c r="P42" s="176">
        <f>'実質公債費比率（分子）の構造'!O$52</f>
        <v>399</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3</v>
      </c>
      <c r="C45" s="176"/>
      <c r="D45" s="176"/>
      <c r="E45" s="176">
        <f>'実質公債費比率（分子）の構造'!L$49</f>
        <v>2</v>
      </c>
      <c r="F45" s="176"/>
      <c r="G45" s="176"/>
      <c r="H45" s="176">
        <f>'実質公債費比率（分子）の構造'!M$49</f>
        <v>2</v>
      </c>
      <c r="I45" s="176"/>
      <c r="J45" s="176"/>
      <c r="K45" s="176">
        <f>'実質公債費比率（分子）の構造'!N$49</f>
        <v>2</v>
      </c>
      <c r="L45" s="176"/>
      <c r="M45" s="176"/>
      <c r="N45" s="176">
        <f>'実質公債費比率（分子）の構造'!O$49</f>
        <v>2</v>
      </c>
      <c r="O45" s="176"/>
      <c r="P45" s="176"/>
    </row>
    <row r="46" spans="1:16" x14ac:dyDescent="0.15">
      <c r="A46" s="176" t="s">
        <v>64</v>
      </c>
      <c r="B46" s="176">
        <f>'実質公債費比率（分子）の構造'!K$48</f>
        <v>96</v>
      </c>
      <c r="C46" s="176"/>
      <c r="D46" s="176"/>
      <c r="E46" s="176">
        <f>'実質公債費比率（分子）の構造'!L$48</f>
        <v>95</v>
      </c>
      <c r="F46" s="176"/>
      <c r="G46" s="176"/>
      <c r="H46" s="176">
        <f>'実質公債費比率（分子）の構造'!M$48</f>
        <v>98</v>
      </c>
      <c r="I46" s="176"/>
      <c r="J46" s="176"/>
      <c r="K46" s="176">
        <f>'実質公債費比率（分子）の構造'!N$48</f>
        <v>104</v>
      </c>
      <c r="L46" s="176"/>
      <c r="M46" s="176"/>
      <c r="N46" s="176">
        <f>'実質公債費比率（分子）の構造'!O$48</f>
        <v>104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336</v>
      </c>
      <c r="C49" s="176"/>
      <c r="D49" s="176"/>
      <c r="E49" s="176">
        <f>'実質公債費比率（分子）の構造'!L$45</f>
        <v>331</v>
      </c>
      <c r="F49" s="176"/>
      <c r="G49" s="176"/>
      <c r="H49" s="176">
        <f>'実質公債費比率（分子）の構造'!M$45</f>
        <v>345</v>
      </c>
      <c r="I49" s="176"/>
      <c r="J49" s="176"/>
      <c r="K49" s="176">
        <f>'実質公債費比率（分子）の構造'!N$45</f>
        <v>430</v>
      </c>
      <c r="L49" s="176"/>
      <c r="M49" s="176"/>
      <c r="N49" s="176">
        <f>'実質公債費比率（分子）の構造'!O$45</f>
        <v>403</v>
      </c>
      <c r="O49" s="176"/>
      <c r="P49" s="176"/>
    </row>
    <row r="50" spans="1:16" x14ac:dyDescent="0.15">
      <c r="A50" s="176" t="s">
        <v>67</v>
      </c>
      <c r="B50" s="176" t="e">
        <f>NA()</f>
        <v>#N/A</v>
      </c>
      <c r="C50" s="176">
        <f>IF(ISNUMBER('実質公債費比率（分子）の構造'!K$53),'実質公債費比率（分子）の構造'!K$53,NA())</f>
        <v>94</v>
      </c>
      <c r="D50" s="176" t="e">
        <f>NA()</f>
        <v>#N/A</v>
      </c>
      <c r="E50" s="176" t="e">
        <f>NA()</f>
        <v>#N/A</v>
      </c>
      <c r="F50" s="176">
        <f>IF(ISNUMBER('実質公債費比率（分子）の構造'!L$53),'実質公債費比率（分子）の構造'!L$53,NA())</f>
        <v>95</v>
      </c>
      <c r="G50" s="176" t="e">
        <f>NA()</f>
        <v>#N/A</v>
      </c>
      <c r="H50" s="176" t="e">
        <f>NA()</f>
        <v>#N/A</v>
      </c>
      <c r="I50" s="176">
        <f>IF(ISNUMBER('実質公債費比率（分子）の構造'!M$53),'実質公債費比率（分子）の構造'!M$53,NA())</f>
        <v>102</v>
      </c>
      <c r="J50" s="176" t="e">
        <f>NA()</f>
        <v>#N/A</v>
      </c>
      <c r="K50" s="176" t="e">
        <f>NA()</f>
        <v>#N/A</v>
      </c>
      <c r="L50" s="176">
        <f>IF(ISNUMBER('実質公債費比率（分子）の構造'!N$53),'実質公債費比率（分子）の構造'!N$53,NA())</f>
        <v>112</v>
      </c>
      <c r="M50" s="176" t="e">
        <f>NA()</f>
        <v>#N/A</v>
      </c>
      <c r="N50" s="176" t="e">
        <f>NA()</f>
        <v>#N/A</v>
      </c>
      <c r="O50" s="176">
        <f>IF(ISNUMBER('実質公債費比率（分子）の構造'!O$53),'実質公債費比率（分子）の構造'!O$53,NA())</f>
        <v>111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2833</v>
      </c>
      <c r="E56" s="175"/>
      <c r="F56" s="175"/>
      <c r="G56" s="175">
        <f>'将来負担比率（分子）の構造'!J$52</f>
        <v>2855</v>
      </c>
      <c r="H56" s="175"/>
      <c r="I56" s="175"/>
      <c r="J56" s="175">
        <f>'将来負担比率（分子）の構造'!K$52</f>
        <v>3761</v>
      </c>
      <c r="K56" s="175"/>
      <c r="L56" s="175"/>
      <c r="M56" s="175">
        <f>'将来負担比率（分子）の構造'!L$52</f>
        <v>3378</v>
      </c>
      <c r="N56" s="175"/>
      <c r="O56" s="175"/>
      <c r="P56" s="175">
        <f>'将来負担比率（分子）の構造'!M$52</f>
        <v>3901</v>
      </c>
    </row>
    <row r="57" spans="1:16" x14ac:dyDescent="0.15">
      <c r="A57" s="175" t="s">
        <v>42</v>
      </c>
      <c r="B57" s="175"/>
      <c r="C57" s="175"/>
      <c r="D57" s="175">
        <f>'将来負担比率（分子）の構造'!I$51</f>
        <v>480</v>
      </c>
      <c r="E57" s="175"/>
      <c r="F57" s="175"/>
      <c r="G57" s="175">
        <f>'将来負担比率（分子）の構造'!J$51</f>
        <v>480</v>
      </c>
      <c r="H57" s="175"/>
      <c r="I57" s="175"/>
      <c r="J57" s="175">
        <f>'将来負担比率（分子）の構造'!K$51</f>
        <v>497</v>
      </c>
      <c r="K57" s="175"/>
      <c r="L57" s="175"/>
      <c r="M57" s="175">
        <f>'将来負担比率（分子）の構造'!L$51</f>
        <v>465</v>
      </c>
      <c r="N57" s="175"/>
      <c r="O57" s="175"/>
      <c r="P57" s="175">
        <f>'将来負担比率（分子）の構造'!M$51</f>
        <v>506</v>
      </c>
    </row>
    <row r="58" spans="1:16" x14ac:dyDescent="0.15">
      <c r="A58" s="175" t="s">
        <v>41</v>
      </c>
      <c r="B58" s="175"/>
      <c r="C58" s="175"/>
      <c r="D58" s="175">
        <f>'将来負担比率（分子）の構造'!I$50</f>
        <v>1271</v>
      </c>
      <c r="E58" s="175"/>
      <c r="F58" s="175"/>
      <c r="G58" s="175">
        <f>'将来負担比率（分子）の構造'!J$50</f>
        <v>1296</v>
      </c>
      <c r="H58" s="175"/>
      <c r="I58" s="175"/>
      <c r="J58" s="175">
        <f>'将来負担比率（分子）の構造'!K$50</f>
        <v>1627</v>
      </c>
      <c r="K58" s="175"/>
      <c r="L58" s="175"/>
      <c r="M58" s="175">
        <f>'将来負担比率（分子）の構造'!L$50</f>
        <v>1688</v>
      </c>
      <c r="N58" s="175"/>
      <c r="O58" s="175"/>
      <c r="P58" s="175">
        <f>'将来負担比率（分子）の構造'!M$50</f>
        <v>1774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883</v>
      </c>
      <c r="C62" s="175"/>
      <c r="D62" s="175"/>
      <c r="E62" s="175">
        <f>'将来負担比率（分子）の構造'!J$45</f>
        <v>880</v>
      </c>
      <c r="F62" s="175"/>
      <c r="G62" s="175"/>
      <c r="H62" s="175">
        <f>'将来負担比率（分子）の構造'!K$45</f>
        <v>911</v>
      </c>
      <c r="I62" s="175"/>
      <c r="J62" s="175"/>
      <c r="K62" s="175">
        <f>'将来負担比率（分子）の構造'!L$45</f>
        <v>908</v>
      </c>
      <c r="L62" s="175"/>
      <c r="M62" s="175"/>
      <c r="N62" s="175">
        <f>'将来負担比率（分子）の構造'!M$45</f>
        <v>867</v>
      </c>
      <c r="O62" s="175"/>
      <c r="P62" s="175"/>
    </row>
    <row r="63" spans="1:16" x14ac:dyDescent="0.15">
      <c r="A63" s="175" t="s">
        <v>34</v>
      </c>
      <c r="B63" s="175">
        <f>'将来負担比率（分子）の構造'!I$44</f>
        <v>17</v>
      </c>
      <c r="C63" s="175"/>
      <c r="D63" s="175"/>
      <c r="E63" s="175">
        <f>'将来負担比率（分子）の構造'!J$44</f>
        <v>14</v>
      </c>
      <c r="F63" s="175"/>
      <c r="G63" s="175"/>
      <c r="H63" s="175">
        <f>'将来負担比率（分子）の構造'!K$44</f>
        <v>12</v>
      </c>
      <c r="I63" s="175"/>
      <c r="J63" s="175"/>
      <c r="K63" s="175">
        <f>'将来負担比率（分子）の構造'!L$44</f>
        <v>10</v>
      </c>
      <c r="L63" s="175"/>
      <c r="M63" s="175"/>
      <c r="N63" s="175">
        <f>'将来負担比率（分子）の構造'!M$44</f>
        <v>7</v>
      </c>
      <c r="O63" s="175"/>
      <c r="P63" s="175"/>
    </row>
    <row r="64" spans="1:16" x14ac:dyDescent="0.15">
      <c r="A64" s="175" t="s">
        <v>33</v>
      </c>
      <c r="B64" s="175">
        <f>'将来負担比率（分子）の構造'!I$43</f>
        <v>923</v>
      </c>
      <c r="C64" s="175"/>
      <c r="D64" s="175"/>
      <c r="E64" s="175">
        <f>'将来負担比率（分子）の構造'!J$43</f>
        <v>772</v>
      </c>
      <c r="F64" s="175"/>
      <c r="G64" s="175"/>
      <c r="H64" s="175">
        <f>'将来負担比率（分子）の構造'!K$43</f>
        <v>675</v>
      </c>
      <c r="I64" s="175"/>
      <c r="J64" s="175"/>
      <c r="K64" s="175">
        <f>'将来負担比率（分子）の構造'!L$43</f>
        <v>575</v>
      </c>
      <c r="L64" s="175"/>
      <c r="M64" s="175"/>
      <c r="N64" s="175">
        <f>'将来負担比率（分子）の構造'!M$43</f>
        <v>516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2815</v>
      </c>
      <c r="C66" s="175"/>
      <c r="D66" s="175"/>
      <c r="E66" s="175">
        <f>'将来負担比率（分子）の構造'!J$41</f>
        <v>3819</v>
      </c>
      <c r="F66" s="175"/>
      <c r="G66" s="175"/>
      <c r="H66" s="175">
        <f>'将来負担比率（分子）の構造'!K$41</f>
        <v>3998</v>
      </c>
      <c r="I66" s="175"/>
      <c r="J66" s="175"/>
      <c r="K66" s="175">
        <f>'将来負担比率（分子）の構造'!L$41</f>
        <v>3874</v>
      </c>
      <c r="L66" s="175"/>
      <c r="M66" s="175"/>
      <c r="N66" s="175">
        <f>'将来負担比率（分子）の構造'!M$41</f>
        <v>4767</v>
      </c>
      <c r="O66" s="175"/>
      <c r="P66" s="175"/>
    </row>
    <row r="67" spans="1:16" x14ac:dyDescent="0.15">
      <c r="A67" s="175" t="s">
        <v>71</v>
      </c>
      <c r="B67" s="175" t="e">
        <f>NA()</f>
        <v>#N/A</v>
      </c>
      <c r="C67" s="175">
        <f>IF(ISNUMBER('将来負担比率（分子）の構造'!I$53), IF('将来負担比率（分子）の構造'!I$53 &lt; 0, 0, '将来負担比率（分子）の構造'!I$53), NA())</f>
        <v>53</v>
      </c>
      <c r="D67" s="175" t="e">
        <f>NA()</f>
        <v>#N/A</v>
      </c>
      <c r="E67" s="175" t="e">
        <f>NA()</f>
        <v>#N/A</v>
      </c>
      <c r="F67" s="175">
        <f>IF(ISNUMBER('将来負担比率（分子）の構造'!J$53), IF('将来負担比率（分子）の構造'!J$53 &lt; 0, 0, '将来負担比率（分子）の構造'!J$53), NA())</f>
        <v>853</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655</v>
      </c>
      <c r="C72" s="179">
        <f>基金残高に係る経年分析!G55</f>
        <v>695</v>
      </c>
      <c r="D72" s="179">
        <f>基金残高に係る経年分析!H55</f>
        <v>735</v>
      </c>
    </row>
    <row r="73" spans="1:16" x14ac:dyDescent="0.15">
      <c r="A73" s="178" t="s">
        <v>74</v>
      </c>
      <c r="B73" s="179">
        <f>基金残高に係る経年分析!F56</f>
        <v>220</v>
      </c>
      <c r="C73" s="179">
        <f>基金残高に係る経年分析!G56</f>
        <v>220</v>
      </c>
      <c r="D73" s="179">
        <f>基金残高に係る経年分析!H56</f>
        <v>227</v>
      </c>
    </row>
    <row r="74" spans="1:16" x14ac:dyDescent="0.15">
      <c r="A74" s="178" t="s">
        <v>75</v>
      </c>
      <c r="B74" s="179">
        <f>基金残高に係る経年分析!F57</f>
        <v>617</v>
      </c>
      <c r="C74" s="179">
        <f>基金残高に係る経年分析!G57</f>
        <v>641</v>
      </c>
      <c r="D74" s="179">
        <f>基金残高に係る経年分析!H57</f>
        <v>683</v>
      </c>
    </row>
  </sheetData>
  <sheetProtection algorithmName="SHA-512" hashValue="pJ6dI9keDLY7tEdwCSbutIKWIoqFpbu8tsFIX/tyUnbcO7y66ZoL2BHiUCfxBU/8Fns5FpSKIcgN7VYPDJV08g==" saltValue="LQbx8z9zmjfG3UsvhB0v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村田　裕司</cp:lastModifiedBy>
  <cp:lastPrinted>2025-03-14T01:11:17Z</cp:lastPrinted>
  <dcterms:created xsi:type="dcterms:W3CDTF">2025-02-19T00:09:55Z</dcterms:created>
  <dcterms:modified xsi:type="dcterms:W3CDTF">2025-03-26T01:12:25Z</dcterms:modified>
  <cp:category/>
</cp:coreProperties>
</file>