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ayama0383\Desktop\R03公営企業に係る経営比較分析表（令和2年度決算）の分析等\"/>
    </mc:Choice>
  </mc:AlternateContent>
  <workbookProtection workbookAlgorithmName="SHA-512" workbookHashValue="AnrwNsxdV1CNh1zIdliwhzl5Q8TJpD9ipMSB3vpl823XDJT4XDYfk2R3vQn6gCh+1TtvDcGhGqFiqDFnKwNu0g==" workbookSaltValue="A/N9NnXmql8lEd94+wTb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<sst xmlns="http://schemas.openxmlformats.org/spreadsheetml/2006/main" count="247" uniqueCount="120">
  <si>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</si>
  <si>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</si>
  <si>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</si>
  <si>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</si>
  <si>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</si>
  <si>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</si>
  <si>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</si>
  <si>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</si>
  <si>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</si>
  <si>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</si>
  <si>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</si>
  <si>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</si>
  <si>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</si>
  <si>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</si>
  <si>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</si>
  <si>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</si>
  <si>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</si>
  <si>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</si>
  <si>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</si>
  <si>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</si>
  <si>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</si>
  <si>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</si>
  <si>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</si>
  <si>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</si>
  <si>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</si>
  <si>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</si>
  <si>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</si>
  <si>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</si>
  <si>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</si>
  <si>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</si>
  <si>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</si>
  <si>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</si>
  <si>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</si>
  <si>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</si>
  <si>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</si>
  <si>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</si>
  <si>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</si>
  <si>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</si>
  <si>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</si>
  <si>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</si>
  <si>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</si>
  <si>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</si>
  <si>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</si>
  <si>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</si>
  <si>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</si>
  <si>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</si>
  <si>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</si>
  <si>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</si>
  <si>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</si>
  <si>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</si>
  <si>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</si>
  <si>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</si>
  <si>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</si>
  <si>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</si>
  <si>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</si>
  <si>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</si>
  <si>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</si>
  <si>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</si>
  <si>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</si>
  <si>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</si>
  <si>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</si>
  <si>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</si>
  <si>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</si>
  <si>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</si>
  <si>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</si>
  <si>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</si>
  <si>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</si>
  <si>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</si>
  <si>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</si>
  <si>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</si>
  <si>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</si>
  <si>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</si>
  <si>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</si>
  <si>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</si>
  <si>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</si>
  <si>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</si>
  <si>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</si>
  <si>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</si>
  <si>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</si>
  <si>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</si>
  <si>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</si>
  <si>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</si>
  <si>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</si>
  <si>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</si>
  <si>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</si>
  <si>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</si>
  <si>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</si>
  <si>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</si>
  <si>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</si>
  <si>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</si>
  <si>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</si>
  <si>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</si>
  <si>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</si>
  <si>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</si>
  <si>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</si>
  <si>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</si>
  <si>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</si>
  <si>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</si>
  <si>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</si>
  <si>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</si>
  <si>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</si>
  <si>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</si>
  <si>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</si>
  <si>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</si>
  <si>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</si>
  <si>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</si>
  <si>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</si>
  <si>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</si>
  <si>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</si>
  <si>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</si>
  <si>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</si>
  <si>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</si>
  <si>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</si>
  <si>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</si>
  <si>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</si>
  <si>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</si>
  <si>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</si>
  <si>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農業集落排水処理区域以外(農家地区)については、平成11～15年度の期間、助成事業を実施し、122基の合併処理浄化槽を設置。年々離農などにより、水洗化率は減少傾向となります。現在新規で設置している合併処理浄化槽は個人設置となるため、数値として増加することは無い状況です。
　今後、収入の確保及び歳出の抑制に向けた取組を実施していきます。</t>
    <rPh sb="1" eb="3">
      <t>ホンチョウ</t>
    </rPh>
    <rPh sb="4" eb="6">
      <t>ノウギョウ</t>
    </rPh>
    <rPh sb="6" eb="8">
      <t>シュウラク</t>
    </rPh>
    <rPh sb="8" eb="10">
      <t>ハイスイ</t>
    </rPh>
    <rPh sb="10" eb="12">
      <t>ショリ</t>
    </rPh>
    <rPh sb="12" eb="14">
      <t>クイキ</t>
    </rPh>
    <rPh sb="14" eb="16">
      <t>イガイ</t>
    </rPh>
    <rPh sb="17" eb="19">
      <t>ノウカ</t>
    </rPh>
    <rPh sb="19" eb="21">
      <t>チク</t>
    </rPh>
    <rPh sb="28" eb="30">
      <t>ヘイセイ</t>
    </rPh>
    <rPh sb="35" eb="36">
      <t>ネン</t>
    </rPh>
    <rPh sb="36" eb="37">
      <t>ド</t>
    </rPh>
    <rPh sb="38" eb="40">
      <t>キカン</t>
    </rPh>
    <rPh sb="41" eb="43">
      <t>ジョセイ</t>
    </rPh>
    <rPh sb="43" eb="45">
      <t>ジギョウ</t>
    </rPh>
    <rPh sb="46" eb="48">
      <t>ジッシ</t>
    </rPh>
    <rPh sb="53" eb="54">
      <t>キ</t>
    </rPh>
    <rPh sb="55" eb="57">
      <t>ガッペイ</t>
    </rPh>
    <rPh sb="57" eb="59">
      <t>ショリ</t>
    </rPh>
    <rPh sb="59" eb="62">
      <t>ジョウカソウ</t>
    </rPh>
    <rPh sb="63" eb="65">
      <t>セッチ</t>
    </rPh>
    <rPh sb="66" eb="68">
      <t>ネンネン</t>
    </rPh>
    <rPh sb="68" eb="70">
      <t>リノウ</t>
    </rPh>
    <rPh sb="76" eb="79">
      <t>スイセンカ</t>
    </rPh>
    <rPh sb="79" eb="80">
      <t>リツ</t>
    </rPh>
    <rPh sb="81" eb="83">
      <t>ゲンショウ</t>
    </rPh>
    <rPh sb="83" eb="85">
      <t>ケイコウ</t>
    </rPh>
    <rPh sb="91" eb="93">
      <t>ゲンザイ</t>
    </rPh>
    <rPh sb="93" eb="95">
      <t>シンキ</t>
    </rPh>
    <rPh sb="96" eb="98">
      <t>セッチ</t>
    </rPh>
    <rPh sb="102" eb="104">
      <t>ガッペイ</t>
    </rPh>
    <rPh sb="104" eb="106">
      <t>ショリ</t>
    </rPh>
    <rPh sb="106" eb="109">
      <t>ジョウカソウ</t>
    </rPh>
    <rPh sb="110" eb="112">
      <t>コジン</t>
    </rPh>
    <rPh sb="112" eb="114">
      <t>セッチ</t>
    </rPh>
    <rPh sb="120" eb="122">
      <t>スウチ</t>
    </rPh>
    <rPh sb="125" eb="127">
      <t>ゾウカ</t>
    </rPh>
    <rPh sb="132" eb="133">
      <t>ナ</t>
    </rPh>
    <rPh sb="134" eb="136">
      <t>ジョウキョウ</t>
    </rPh>
    <rPh sb="141" eb="143">
      <t>コンゴ</t>
    </rPh>
    <rPh sb="144" eb="146">
      <t>シュウニュウ</t>
    </rPh>
    <rPh sb="147" eb="149">
      <t>カクホ</t>
    </rPh>
    <rPh sb="149" eb="150">
      <t>オヨ</t>
    </rPh>
    <rPh sb="151" eb="153">
      <t>サイシュツ</t>
    </rPh>
    <rPh sb="154" eb="156">
      <t>ヨクセイ</t>
    </rPh>
    <rPh sb="157" eb="158">
      <t>ム</t>
    </rPh>
    <rPh sb="160" eb="161">
      <t>ト</t>
    </rPh>
    <rPh sb="161" eb="162">
      <t>ク</t>
    </rPh>
    <rPh sb="163" eb="165">
      <t>ジッシ</t>
    </rPh>
    <phoneticPr fontId="15"/>
  </si>
  <si>
    <t>　合併処理浄化槽は、平成11年度30基、平成12年度40基、平成13年度17基、平成14年度13基、平成15年度22基の計122基を設置。うち既に離農などにより現在107基となっています。
　環境省の「生活排水処理施設整備計画策定マニュアル」によると耐用年数は30年以上となっているため、耐用年数を超える資産はありません。
　また、浄化槽法に基づく保守点検(年3回)時に必要に応じて消耗品及びブロワーなどの交換を行っている状況です。</t>
    <rPh sb="1" eb="3">
      <t>ガッペイ</t>
    </rPh>
    <rPh sb="3" eb="5">
      <t>ショリ</t>
    </rPh>
    <rPh sb="5" eb="8">
      <t>ジョウカソウ</t>
    </rPh>
    <rPh sb="10" eb="12">
      <t>ヘイセイ</t>
    </rPh>
    <rPh sb="14" eb="15">
      <t>ネン</t>
    </rPh>
    <rPh sb="15" eb="16">
      <t>ド</t>
    </rPh>
    <rPh sb="18" eb="19">
      <t>キ</t>
    </rPh>
    <rPh sb="20" eb="22">
      <t>ヘイセイ</t>
    </rPh>
    <rPh sb="24" eb="25">
      <t>ネン</t>
    </rPh>
    <rPh sb="25" eb="26">
      <t>ド</t>
    </rPh>
    <rPh sb="28" eb="29">
      <t>キ</t>
    </rPh>
    <rPh sb="30" eb="32">
      <t>ヘイセイ</t>
    </rPh>
    <rPh sb="34" eb="35">
      <t>ネン</t>
    </rPh>
    <rPh sb="35" eb="36">
      <t>ド</t>
    </rPh>
    <rPh sb="38" eb="39">
      <t>キ</t>
    </rPh>
    <rPh sb="40" eb="42">
      <t>ヘイセイ</t>
    </rPh>
    <rPh sb="44" eb="45">
      <t>ネン</t>
    </rPh>
    <rPh sb="45" eb="46">
      <t>ド</t>
    </rPh>
    <rPh sb="48" eb="49">
      <t>キ</t>
    </rPh>
    <rPh sb="50" eb="52">
      <t>ヘイセイ</t>
    </rPh>
    <rPh sb="54" eb="55">
      <t>ネン</t>
    </rPh>
    <rPh sb="55" eb="56">
      <t>ド</t>
    </rPh>
    <rPh sb="58" eb="59">
      <t>キ</t>
    </rPh>
    <rPh sb="60" eb="61">
      <t>ケイ</t>
    </rPh>
    <rPh sb="64" eb="65">
      <t>キ</t>
    </rPh>
    <rPh sb="66" eb="68">
      <t>セッチ</t>
    </rPh>
    <rPh sb="71" eb="72">
      <t>スデ</t>
    </rPh>
    <rPh sb="73" eb="75">
      <t>リノウ</t>
    </rPh>
    <rPh sb="80" eb="82">
      <t>ゲンザイ</t>
    </rPh>
    <rPh sb="85" eb="86">
      <t>キ</t>
    </rPh>
    <rPh sb="96" eb="99">
      <t>カンキョウショウ</t>
    </rPh>
    <rPh sb="101" eb="103">
      <t>セイカツ</t>
    </rPh>
    <rPh sb="103" eb="105">
      <t>ハイスイ</t>
    </rPh>
    <rPh sb="105" eb="107">
      <t>ショリ</t>
    </rPh>
    <rPh sb="107" eb="109">
      <t>シセツ</t>
    </rPh>
    <rPh sb="109" eb="111">
      <t>セイビ</t>
    </rPh>
    <rPh sb="111" eb="113">
      <t>ケイカク</t>
    </rPh>
    <rPh sb="113" eb="115">
      <t>サクテイ</t>
    </rPh>
    <rPh sb="125" eb="127">
      <t>タイヨウ</t>
    </rPh>
    <rPh sb="127" eb="129">
      <t>ネンスウ</t>
    </rPh>
    <rPh sb="132" eb="133">
      <t>ネン</t>
    </rPh>
    <rPh sb="133" eb="135">
      <t>イジョウ</t>
    </rPh>
    <rPh sb="144" eb="146">
      <t>タイヨウ</t>
    </rPh>
    <rPh sb="146" eb="148">
      <t>ネンスウ</t>
    </rPh>
    <rPh sb="149" eb="150">
      <t>コ</t>
    </rPh>
    <rPh sb="152" eb="154">
      <t>シサン</t>
    </rPh>
    <rPh sb="166" eb="169">
      <t>ジョウカソウ</t>
    </rPh>
    <rPh sb="169" eb="170">
      <t>ホウ</t>
    </rPh>
    <rPh sb="171" eb="172">
      <t>モト</t>
    </rPh>
    <rPh sb="174" eb="176">
      <t>ホシュ</t>
    </rPh>
    <rPh sb="176" eb="178">
      <t>テンケン</t>
    </rPh>
    <rPh sb="179" eb="180">
      <t>ネン</t>
    </rPh>
    <rPh sb="181" eb="182">
      <t>カイ</t>
    </rPh>
    <rPh sb="183" eb="184">
      <t>ジ</t>
    </rPh>
    <rPh sb="185" eb="187">
      <t>ヒツヨウ</t>
    </rPh>
    <rPh sb="188" eb="189">
      <t>オウ</t>
    </rPh>
    <rPh sb="191" eb="193">
      <t>ショウモウ</t>
    </rPh>
    <rPh sb="193" eb="194">
      <t>ヒン</t>
    </rPh>
    <rPh sb="194" eb="195">
      <t>オヨ</t>
    </rPh>
    <rPh sb="203" eb="205">
      <t>コウカン</t>
    </rPh>
    <rPh sb="206" eb="207">
      <t>オコナ</t>
    </rPh>
    <rPh sb="211" eb="213">
      <t>ジョウキョウ</t>
    </rPh>
    <phoneticPr fontId="15"/>
  </si>
  <si>
    <t>　平成11～15年度に実施した事業であるため、起債の借入が今後は無く、改善方向へ向かってはいるものの、依然として一般会計からの繰入れに依存している状況であります。
　個別排水処理事業と同様に使用料が全道でも高い水準であり、町内市街地区の農業集落排水使用料と比較しても割高となっていたことから、料金改定は当初より見送っている状況にあります。
　今後。収入の確保及び維持管理費の抑制等による歳出抑制に向けた取組を実施していきます。</t>
    <rPh sb="1" eb="3">
      <t>ヘイセイ</t>
    </rPh>
    <rPh sb="8" eb="9">
      <t>ネン</t>
    </rPh>
    <rPh sb="9" eb="10">
      <t>ド</t>
    </rPh>
    <rPh sb="11" eb="13">
      <t>ジッシ</t>
    </rPh>
    <rPh sb="15" eb="17">
      <t>ジギョウ</t>
    </rPh>
    <rPh sb="23" eb="25">
      <t>キサイ</t>
    </rPh>
    <rPh sb="26" eb="28">
      <t>カリイレ</t>
    </rPh>
    <rPh sb="29" eb="31">
      <t>コンゴ</t>
    </rPh>
    <rPh sb="32" eb="33">
      <t>ナ</t>
    </rPh>
    <rPh sb="35" eb="37">
      <t>カイゼン</t>
    </rPh>
    <rPh sb="37" eb="39">
      <t>ホウコウ</t>
    </rPh>
    <rPh sb="40" eb="41">
      <t>ム</t>
    </rPh>
    <rPh sb="51" eb="53">
      <t>イゼン</t>
    </rPh>
    <rPh sb="56" eb="58">
      <t>イッパン</t>
    </rPh>
    <rPh sb="58" eb="60">
      <t>カイケイ</t>
    </rPh>
    <rPh sb="63" eb="65">
      <t>クリイ</t>
    </rPh>
    <rPh sb="67" eb="69">
      <t>イゾン</t>
    </rPh>
    <rPh sb="73" eb="75">
      <t>ジョウキョウ</t>
    </rPh>
    <rPh sb="83" eb="85">
      <t>コベツ</t>
    </rPh>
    <rPh sb="85" eb="87">
      <t>ハイスイ</t>
    </rPh>
    <rPh sb="87" eb="89">
      <t>ショリ</t>
    </rPh>
    <rPh sb="89" eb="91">
      <t>ジギョウ</t>
    </rPh>
    <rPh sb="92" eb="94">
      <t>ドウヨウ</t>
    </rPh>
    <rPh sb="95" eb="97">
      <t>シヨウ</t>
    </rPh>
    <rPh sb="97" eb="98">
      <t>リョウ</t>
    </rPh>
    <rPh sb="99" eb="100">
      <t>ゼン</t>
    </rPh>
    <rPh sb="100" eb="101">
      <t>ドウ</t>
    </rPh>
    <rPh sb="103" eb="104">
      <t>タカ</t>
    </rPh>
    <rPh sb="105" eb="107">
      <t>スイジュン</t>
    </rPh>
    <rPh sb="111" eb="113">
      <t>チョウナイ</t>
    </rPh>
    <rPh sb="113" eb="116">
      <t>シガイチ</t>
    </rPh>
    <rPh sb="116" eb="117">
      <t>ク</t>
    </rPh>
    <rPh sb="118" eb="120">
      <t>ノウギョウ</t>
    </rPh>
    <rPh sb="120" eb="122">
      <t>シュウラク</t>
    </rPh>
    <rPh sb="122" eb="124">
      <t>ハイスイ</t>
    </rPh>
    <rPh sb="124" eb="127">
      <t>シヨウリョウ</t>
    </rPh>
    <rPh sb="128" eb="130">
      <t>ヒカク</t>
    </rPh>
    <rPh sb="133" eb="135">
      <t>ワリダカ</t>
    </rPh>
    <rPh sb="146" eb="148">
      <t>リョウキン</t>
    </rPh>
    <rPh sb="148" eb="150">
      <t>カイテイ</t>
    </rPh>
    <rPh sb="151" eb="153">
      <t>トウショ</t>
    </rPh>
    <rPh sb="155" eb="157">
      <t>ミオク</t>
    </rPh>
    <rPh sb="161" eb="163">
      <t>ジョウキョウ</t>
    </rPh>
    <rPh sb="171" eb="173">
      <t>コンゴ</t>
    </rPh>
    <rPh sb="174" eb="176">
      <t>シュウニュウ</t>
    </rPh>
    <rPh sb="177" eb="179">
      <t>カクホ</t>
    </rPh>
    <rPh sb="179" eb="180">
      <t>オヨ</t>
    </rPh>
    <rPh sb="181" eb="183">
      <t>イジ</t>
    </rPh>
    <rPh sb="183" eb="186">
      <t>カンリヒ</t>
    </rPh>
    <rPh sb="187" eb="189">
      <t>ヨクセイ</t>
    </rPh>
    <rPh sb="189" eb="190">
      <t>トウ</t>
    </rPh>
    <rPh sb="193" eb="195">
      <t>サイシュツ</t>
    </rPh>
    <rPh sb="195" eb="197">
      <t>ヨクセイ</t>
    </rPh>
    <rPh sb="198" eb="199">
      <t>ム</t>
    </rPh>
    <rPh sb="201" eb="202">
      <t>ト</t>
    </rPh>
    <rPh sb="202" eb="203">
      <t>ク</t>
    </rPh>
    <rPh sb="204" eb="206">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</si>
</sst>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0D-4142-978F-3AA4153E4609}"/>
            </c:ext>
          </c:extLst>
        </c:ser>
        <c:dLbls>
          <c:showLegendKey val="0"/>
          <c:showVal val="0"/>
          <c:showCatName val="0"/>
          <c:showSerName val="0"/>
          <c:showPercent val="0"/>
          <c:showBubbleSize val="0"/>
        </c:dLbls>
        <c:gapWidth val="150"/>
        <c:axId val="293396496"/>
        <c:axId val="29339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20D-4142-978F-3AA4153E4609}"/>
            </c:ext>
          </c:extLst>
        </c:ser>
        <c:dLbls>
          <c:showLegendKey val="0"/>
          <c:showVal val="0"/>
          <c:showCatName val="0"/>
          <c:showSerName val="0"/>
          <c:showPercent val="0"/>
          <c:showBubbleSize val="0"/>
        </c:dLbls>
        <c:marker val="1"/>
        <c:smooth val="0"/>
        <c:axId val="293396496"/>
        <c:axId val="293398064"/>
      </c:lineChart>
      <c:dateAx>
        <c:axId val="293396496"/>
        <c:scaling>
          <c:orientation val="minMax"/>
        </c:scaling>
        <c:delete val="1"/>
        <c:axPos val="b"/>
        <c:numFmt formatCode="&quot;H&quot;yy" sourceLinked="1"/>
        <c:majorTickMark val="none"/>
        <c:minorTickMark val="none"/>
        <c:tickLblPos val="none"/>
        <c:crossAx val="293398064"/>
        <c:crosses val="autoZero"/>
        <c:auto val="1"/>
        <c:lblOffset val="100"/>
        <c:baseTimeUnit val="years"/>
      </c:dateAx>
      <c:valAx>
        <c:axId val="2933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3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54.61</c:v>
                </c:pt>
                <c:pt idx="1">
                  <c:v>53.47</c:v>
                </c:pt>
                <c:pt idx="2">
                  <c:v>52.78</c:v>
                </c:pt>
                <c:pt idx="3">
                  <c:v>53.85</c:v>
                </c:pt>
                <c:pt idx="4">
                  <c:v>53.85</c:v>
                </c:pt>
              </c:numCache>
            </c:numRef>
          </c:val>
          <c:extLst xmlns:c16r2="http://schemas.microsoft.com/office/drawing/2015/06/chart">
            <c:ext xmlns:c16="http://schemas.microsoft.com/office/drawing/2014/chart" uri="{C3380CC4-5D6E-409C-BE32-E72D297353CC}">
              <c16:uniqueId val="{00000000-C736-422B-A7F7-A50107240FD3}"/>
            </c:ext>
          </c:extLst>
        </c:ser>
        <c:dLbls>
          <c:showLegendKey val="0"/>
          <c:showVal val="0"/>
          <c:showCatName val="0"/>
          <c:showSerName val="0"/>
          <c:showPercent val="0"/>
          <c:showBubbleSize val="0"/>
        </c:dLbls>
        <c:gapWidth val="150"/>
        <c:axId val="343618952"/>
        <c:axId val="34335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xmlns:c16r2="http://schemas.microsoft.com/office/drawing/2015/06/chart">
            <c:ext xmlns:c16="http://schemas.microsoft.com/office/drawing/2014/chart" uri="{C3380CC4-5D6E-409C-BE32-E72D297353CC}">
              <c16:uniqueId val="{00000001-C736-422B-A7F7-A50107240FD3}"/>
            </c:ext>
          </c:extLst>
        </c:ser>
        <c:dLbls>
          <c:showLegendKey val="0"/>
          <c:showVal val="0"/>
          <c:showCatName val="0"/>
          <c:showSerName val="0"/>
          <c:showPercent val="0"/>
          <c:showBubbleSize val="0"/>
        </c:dLbls>
        <c:marker val="1"/>
        <c:smooth val="0"/>
        <c:axId val="343618952"/>
        <c:axId val="343359032"/>
      </c:lineChart>
      <c:dateAx>
        <c:axId val="343618952"/>
        <c:scaling>
          <c:orientation val="minMax"/>
        </c:scaling>
        <c:delete val="1"/>
        <c:axPos val="b"/>
        <c:numFmt formatCode="&quot;H&quot;yy" sourceLinked="1"/>
        <c:majorTickMark val="none"/>
        <c:minorTickMark val="none"/>
        <c:tickLblPos val="none"/>
        <c:crossAx val="343359032"/>
        <c:crosses val="autoZero"/>
        <c:auto val="1"/>
        <c:lblOffset val="100"/>
        <c:baseTimeUnit val="years"/>
      </c:dateAx>
      <c:valAx>
        <c:axId val="34335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44.13</c:v>
                </c:pt>
                <c:pt idx="1">
                  <c:v>42.81</c:v>
                </c:pt>
                <c:pt idx="2">
                  <c:v>44.86</c:v>
                </c:pt>
                <c:pt idx="3">
                  <c:v>46.2</c:v>
                </c:pt>
                <c:pt idx="4">
                  <c:v>48.96</c:v>
                </c:pt>
              </c:numCache>
            </c:numRef>
          </c:val>
          <c:extLst xmlns:c16r2="http://schemas.microsoft.com/office/drawing/2015/06/chart">
            <c:ext xmlns:c16="http://schemas.microsoft.com/office/drawing/2014/chart" uri="{C3380CC4-5D6E-409C-BE32-E72D297353CC}">
              <c16:uniqueId val="{00000000-E8F5-4CB9-9C97-81D26CA19A21}"/>
            </c:ext>
          </c:extLst>
        </c:ser>
        <c:dLbls>
          <c:showLegendKey val="0"/>
          <c:showVal val="0"/>
          <c:showCatName val="0"/>
          <c:showSerName val="0"/>
          <c:showPercent val="0"/>
          <c:showBubbleSize val="0"/>
        </c:dLbls>
        <c:gapWidth val="150"/>
        <c:axId val="343361384"/>
        <c:axId val="34336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xmlns:c16r2="http://schemas.microsoft.com/office/drawing/2015/06/chart">
            <c:ext xmlns:c16="http://schemas.microsoft.com/office/drawing/2014/chart" uri="{C3380CC4-5D6E-409C-BE32-E72D297353CC}">
              <c16:uniqueId val="{00000001-E8F5-4CB9-9C97-81D26CA19A21}"/>
            </c:ext>
          </c:extLst>
        </c:ser>
        <c:dLbls>
          <c:showLegendKey val="0"/>
          <c:showVal val="0"/>
          <c:showCatName val="0"/>
          <c:showSerName val="0"/>
          <c:showPercent val="0"/>
          <c:showBubbleSize val="0"/>
        </c:dLbls>
        <c:marker val="1"/>
        <c:smooth val="0"/>
        <c:axId val="343361384"/>
        <c:axId val="343362168"/>
      </c:lineChart>
      <c:dateAx>
        <c:axId val="343361384"/>
        <c:scaling>
          <c:orientation val="minMax"/>
        </c:scaling>
        <c:delete val="1"/>
        <c:axPos val="b"/>
        <c:numFmt formatCode="&quot;H&quot;yy" sourceLinked="1"/>
        <c:majorTickMark val="none"/>
        <c:minorTickMark val="none"/>
        <c:tickLblPos val="none"/>
        <c:crossAx val="343362168"/>
        <c:crosses val="autoZero"/>
        <c:auto val="1"/>
        <c:lblOffset val="100"/>
        <c:baseTimeUnit val="years"/>
      </c:dateAx>
      <c:valAx>
        <c:axId val="3433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85.45</c:v>
                </c:pt>
                <c:pt idx="1">
                  <c:v>84.83</c:v>
                </c:pt>
                <c:pt idx="2">
                  <c:v>85.05</c:v>
                </c:pt>
                <c:pt idx="3">
                  <c:v>85.09</c:v>
                </c:pt>
                <c:pt idx="4">
                  <c:v>84.48</c:v>
                </c:pt>
              </c:numCache>
            </c:numRef>
          </c:val>
          <c:extLst xmlns:c16r2="http://schemas.microsoft.com/office/drawing/2015/06/chart">
            <c:ext xmlns:c16="http://schemas.microsoft.com/office/drawing/2014/chart" uri="{C3380CC4-5D6E-409C-BE32-E72D297353CC}">
              <c16:uniqueId val="{00000000-9D80-4DC1-AC58-9B0DBB3127C7}"/>
            </c:ext>
          </c:extLst>
        </c:ser>
        <c:dLbls>
          <c:showLegendKey val="0"/>
          <c:showVal val="0"/>
          <c:showCatName val="0"/>
          <c:showSerName val="0"/>
          <c:showPercent val="0"/>
          <c:showBubbleSize val="0"/>
        </c:dLbls>
        <c:gapWidth val="150"/>
        <c:axId val="343359424"/>
        <c:axId val="34336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80-4DC1-AC58-9B0DBB3127C7}"/>
            </c:ext>
          </c:extLst>
        </c:ser>
        <c:dLbls>
          <c:showLegendKey val="0"/>
          <c:showVal val="0"/>
          <c:showCatName val="0"/>
          <c:showSerName val="0"/>
          <c:showPercent val="0"/>
          <c:showBubbleSize val="0"/>
        </c:dLbls>
        <c:marker val="1"/>
        <c:smooth val="0"/>
        <c:axId val="343359424"/>
        <c:axId val="343360600"/>
      </c:lineChart>
      <c:dateAx>
        <c:axId val="343359424"/>
        <c:scaling>
          <c:orientation val="minMax"/>
        </c:scaling>
        <c:delete val="1"/>
        <c:axPos val="b"/>
        <c:numFmt formatCode="&quot;H&quot;yy" sourceLinked="1"/>
        <c:majorTickMark val="none"/>
        <c:minorTickMark val="none"/>
        <c:tickLblPos val="none"/>
        <c:crossAx val="343360600"/>
        <c:crosses val="autoZero"/>
        <c:auto val="1"/>
        <c:lblOffset val="100"/>
        <c:baseTimeUnit val="years"/>
      </c:dateAx>
      <c:valAx>
        <c:axId val="34336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3-4C0E-9CE5-2B1ADFF64FF3}"/>
            </c:ext>
          </c:extLst>
        </c:ser>
        <c:dLbls>
          <c:showLegendKey val="0"/>
          <c:showVal val="0"/>
          <c:showCatName val="0"/>
          <c:showSerName val="0"/>
          <c:showPercent val="0"/>
          <c:showBubbleSize val="0"/>
        </c:dLbls>
        <c:gapWidth val="150"/>
        <c:axId val="343357072"/>
        <c:axId val="34335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3-4C0E-9CE5-2B1ADFF64FF3}"/>
            </c:ext>
          </c:extLst>
        </c:ser>
        <c:dLbls>
          <c:showLegendKey val="0"/>
          <c:showVal val="0"/>
          <c:showCatName val="0"/>
          <c:showSerName val="0"/>
          <c:showPercent val="0"/>
          <c:showBubbleSize val="0"/>
        </c:dLbls>
        <c:marker val="1"/>
        <c:smooth val="0"/>
        <c:axId val="343357072"/>
        <c:axId val="343357464"/>
      </c:lineChart>
      <c:dateAx>
        <c:axId val="343357072"/>
        <c:scaling>
          <c:orientation val="minMax"/>
        </c:scaling>
        <c:delete val="1"/>
        <c:axPos val="b"/>
        <c:numFmt formatCode="&quot;H&quot;yy" sourceLinked="1"/>
        <c:majorTickMark val="none"/>
        <c:minorTickMark val="none"/>
        <c:tickLblPos val="none"/>
        <c:crossAx val="343357464"/>
        <c:crosses val="autoZero"/>
        <c:auto val="1"/>
        <c:lblOffset val="100"/>
        <c:baseTimeUnit val="years"/>
      </c:dateAx>
      <c:valAx>
        <c:axId val="34335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5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61-4AD8-8B88-A7569B003409}"/>
            </c:ext>
          </c:extLst>
        </c:ser>
        <c:dLbls>
          <c:showLegendKey val="0"/>
          <c:showVal val="0"/>
          <c:showCatName val="0"/>
          <c:showSerName val="0"/>
          <c:showPercent val="0"/>
          <c:showBubbleSize val="0"/>
        </c:dLbls>
        <c:gapWidth val="150"/>
        <c:axId val="343357856"/>
        <c:axId val="3433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61-4AD8-8B88-A7569B003409}"/>
            </c:ext>
          </c:extLst>
        </c:ser>
        <c:dLbls>
          <c:showLegendKey val="0"/>
          <c:showVal val="0"/>
          <c:showCatName val="0"/>
          <c:showSerName val="0"/>
          <c:showPercent val="0"/>
          <c:showBubbleSize val="0"/>
        </c:dLbls>
        <c:marker val="1"/>
        <c:smooth val="0"/>
        <c:axId val="343357856"/>
        <c:axId val="343364128"/>
      </c:lineChart>
      <c:dateAx>
        <c:axId val="343357856"/>
        <c:scaling>
          <c:orientation val="minMax"/>
        </c:scaling>
        <c:delete val="1"/>
        <c:axPos val="b"/>
        <c:numFmt formatCode="&quot;H&quot;yy" sourceLinked="1"/>
        <c:majorTickMark val="none"/>
        <c:minorTickMark val="none"/>
        <c:tickLblPos val="none"/>
        <c:crossAx val="343364128"/>
        <c:crosses val="autoZero"/>
        <c:auto val="1"/>
        <c:lblOffset val="100"/>
        <c:baseTimeUnit val="years"/>
      </c:dateAx>
      <c:valAx>
        <c:axId val="3433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FE-40A8-9FCB-3FB3568DDA2C}"/>
            </c:ext>
          </c:extLst>
        </c:ser>
        <c:dLbls>
          <c:showLegendKey val="0"/>
          <c:showVal val="0"/>
          <c:showCatName val="0"/>
          <c:showSerName val="0"/>
          <c:showPercent val="0"/>
          <c:showBubbleSize val="0"/>
        </c:dLbls>
        <c:gapWidth val="150"/>
        <c:axId val="343362560"/>
        <c:axId val="34361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FE-40A8-9FCB-3FB3568DDA2C}"/>
            </c:ext>
          </c:extLst>
        </c:ser>
        <c:dLbls>
          <c:showLegendKey val="0"/>
          <c:showVal val="0"/>
          <c:showCatName val="0"/>
          <c:showSerName val="0"/>
          <c:showPercent val="0"/>
          <c:showBubbleSize val="0"/>
        </c:dLbls>
        <c:marker val="1"/>
        <c:smooth val="0"/>
        <c:axId val="343362560"/>
        <c:axId val="343615032"/>
      </c:lineChart>
      <c:dateAx>
        <c:axId val="343362560"/>
        <c:scaling>
          <c:orientation val="minMax"/>
        </c:scaling>
        <c:delete val="1"/>
        <c:axPos val="b"/>
        <c:numFmt formatCode="&quot;H&quot;yy" sourceLinked="1"/>
        <c:majorTickMark val="none"/>
        <c:minorTickMark val="none"/>
        <c:tickLblPos val="none"/>
        <c:crossAx val="343615032"/>
        <c:crosses val="autoZero"/>
        <c:auto val="1"/>
        <c:lblOffset val="100"/>
        <c:baseTimeUnit val="years"/>
      </c:dateAx>
      <c:valAx>
        <c:axId val="34361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42-4A28-9E77-05E35C726D2E}"/>
            </c:ext>
          </c:extLst>
        </c:ser>
        <c:dLbls>
          <c:showLegendKey val="0"/>
          <c:showVal val="0"/>
          <c:showCatName val="0"/>
          <c:showSerName val="0"/>
          <c:showPercent val="0"/>
          <c:showBubbleSize val="0"/>
        </c:dLbls>
        <c:gapWidth val="150"/>
        <c:axId val="343616600"/>
        <c:axId val="34361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42-4A28-9E77-05E35C726D2E}"/>
            </c:ext>
          </c:extLst>
        </c:ser>
        <c:dLbls>
          <c:showLegendKey val="0"/>
          <c:showVal val="0"/>
          <c:showCatName val="0"/>
          <c:showSerName val="0"/>
          <c:showPercent val="0"/>
          <c:showBubbleSize val="0"/>
        </c:dLbls>
        <c:marker val="1"/>
        <c:smooth val="0"/>
        <c:axId val="343616600"/>
        <c:axId val="343615816"/>
      </c:lineChart>
      <c:dateAx>
        <c:axId val="343616600"/>
        <c:scaling>
          <c:orientation val="minMax"/>
        </c:scaling>
        <c:delete val="1"/>
        <c:axPos val="b"/>
        <c:numFmt formatCode="&quot;H&quot;yy" sourceLinked="1"/>
        <c:majorTickMark val="none"/>
        <c:minorTickMark val="none"/>
        <c:tickLblPos val="none"/>
        <c:crossAx val="343615816"/>
        <c:crosses val="autoZero"/>
        <c:auto val="1"/>
        <c:lblOffset val="100"/>
        <c:baseTimeUnit val="years"/>
      </c:dateAx>
      <c:valAx>
        <c:axId val="34361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1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629.59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EC-4754-96AF-88E9CC72D086}"/>
            </c:ext>
          </c:extLst>
        </c:ser>
        <c:dLbls>
          <c:showLegendKey val="0"/>
          <c:showVal val="0"/>
          <c:showCatName val="0"/>
          <c:showSerName val="0"/>
          <c:showPercent val="0"/>
          <c:showBubbleSize val="0"/>
        </c:dLbls>
        <c:gapWidth val="150"/>
        <c:axId val="343614640"/>
        <c:axId val="3436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xmlns:c16r2="http://schemas.microsoft.com/office/drawing/2015/06/chart">
            <c:ext xmlns:c16="http://schemas.microsoft.com/office/drawing/2014/chart" uri="{C3380CC4-5D6E-409C-BE32-E72D297353CC}">
              <c16:uniqueId val="{00000001-F9EC-4754-96AF-88E9CC72D086}"/>
            </c:ext>
          </c:extLst>
        </c:ser>
        <c:dLbls>
          <c:showLegendKey val="0"/>
          <c:showVal val="0"/>
          <c:showCatName val="0"/>
          <c:showSerName val="0"/>
          <c:showPercent val="0"/>
          <c:showBubbleSize val="0"/>
        </c:dLbls>
        <c:marker val="1"/>
        <c:smooth val="0"/>
        <c:axId val="343614640"/>
        <c:axId val="343616992"/>
      </c:lineChart>
      <c:dateAx>
        <c:axId val="343614640"/>
        <c:scaling>
          <c:orientation val="minMax"/>
        </c:scaling>
        <c:delete val="1"/>
        <c:axPos val="b"/>
        <c:numFmt formatCode="&quot;H&quot;yy" sourceLinked="1"/>
        <c:majorTickMark val="none"/>
        <c:minorTickMark val="none"/>
        <c:tickLblPos val="none"/>
        <c:crossAx val="343616992"/>
        <c:crosses val="autoZero"/>
        <c:auto val="1"/>
        <c:lblOffset val="100"/>
        <c:baseTimeUnit val="years"/>
      </c:dateAx>
      <c:valAx>
        <c:axId val="3436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1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90.36</c:v>
                </c:pt>
                <c:pt idx="1">
                  <c:v>93.12</c:v>
                </c:pt>
                <c:pt idx="2">
                  <c:v>86.46</c:v>
                </c:pt>
                <c:pt idx="3">
                  <c:v>83.85</c:v>
                </c:pt>
                <c:pt idx="4">
                  <c:v>88.28</c:v>
                </c:pt>
              </c:numCache>
            </c:numRef>
          </c:val>
          <c:extLst xmlns:c16r2="http://schemas.microsoft.com/office/drawing/2015/06/chart">
            <c:ext xmlns:c16="http://schemas.microsoft.com/office/drawing/2014/chart" uri="{C3380CC4-5D6E-409C-BE32-E72D297353CC}">
              <c16:uniqueId val="{00000000-A5C2-481F-8108-DFF755081B55}"/>
            </c:ext>
          </c:extLst>
        </c:ser>
        <c:dLbls>
          <c:showLegendKey val="0"/>
          <c:showVal val="0"/>
          <c:showCatName val="0"/>
          <c:showSerName val="0"/>
          <c:showPercent val="0"/>
          <c:showBubbleSize val="0"/>
        </c:dLbls>
        <c:gapWidth val="150"/>
        <c:axId val="343617776"/>
        <c:axId val="34361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xmlns:c16r2="http://schemas.microsoft.com/office/drawing/2015/06/chart">
            <c:ext xmlns:c16="http://schemas.microsoft.com/office/drawing/2014/chart" uri="{C3380CC4-5D6E-409C-BE32-E72D297353CC}">
              <c16:uniqueId val="{00000001-A5C2-481F-8108-DFF755081B55}"/>
            </c:ext>
          </c:extLst>
        </c:ser>
        <c:dLbls>
          <c:showLegendKey val="0"/>
          <c:showVal val="0"/>
          <c:showCatName val="0"/>
          <c:showSerName val="0"/>
          <c:showPercent val="0"/>
          <c:showBubbleSize val="0"/>
        </c:dLbls>
        <c:marker val="1"/>
        <c:smooth val="0"/>
        <c:axId val="343617776"/>
        <c:axId val="343618168"/>
      </c:lineChart>
      <c:dateAx>
        <c:axId val="343617776"/>
        <c:scaling>
          <c:orientation val="minMax"/>
        </c:scaling>
        <c:delete val="1"/>
        <c:axPos val="b"/>
        <c:numFmt formatCode="&quot;H&quot;yy" sourceLinked="1"/>
        <c:majorTickMark val="none"/>
        <c:minorTickMark val="none"/>
        <c:tickLblPos val="none"/>
        <c:crossAx val="343618168"/>
        <c:crosses val="autoZero"/>
        <c:auto val="1"/>
        <c:lblOffset val="100"/>
        <c:baseTimeUnit val="years"/>
      </c:dateAx>
      <c:valAx>
        <c:axId val="34361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1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231.11</c:v>
                </c:pt>
                <c:pt idx="1">
                  <c:v>237.37</c:v>
                </c:pt>
                <c:pt idx="2">
                  <c:v>254.86</c:v>
                </c:pt>
                <c:pt idx="3">
                  <c:v>264.3</c:v>
                </c:pt>
                <c:pt idx="4">
                  <c:v>251.94</c:v>
                </c:pt>
              </c:numCache>
            </c:numRef>
          </c:val>
          <c:extLst xmlns:c16r2="http://schemas.microsoft.com/office/drawing/2015/06/chart">
            <c:ext xmlns:c16="http://schemas.microsoft.com/office/drawing/2014/chart" uri="{C3380CC4-5D6E-409C-BE32-E72D297353CC}">
              <c16:uniqueId val="{00000000-7B77-4BA0-94C1-8D333B8D24E7}"/>
            </c:ext>
          </c:extLst>
        </c:ser>
        <c:dLbls>
          <c:showLegendKey val="0"/>
          <c:showVal val="0"/>
          <c:showCatName val="0"/>
          <c:showSerName val="0"/>
          <c:showPercent val="0"/>
          <c:showBubbleSize val="0"/>
        </c:dLbls>
        <c:gapWidth val="150"/>
        <c:axId val="343620912"/>
        <c:axId val="34361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xmlns:c16r2="http://schemas.microsoft.com/office/drawing/2015/06/chart">
            <c:ext xmlns:c16="http://schemas.microsoft.com/office/drawing/2014/chart" uri="{C3380CC4-5D6E-409C-BE32-E72D297353CC}">
              <c16:uniqueId val="{00000001-7B77-4BA0-94C1-8D333B8D24E7}"/>
            </c:ext>
          </c:extLst>
        </c:ser>
        <c:dLbls>
          <c:showLegendKey val="0"/>
          <c:showVal val="0"/>
          <c:showCatName val="0"/>
          <c:showSerName val="0"/>
          <c:showPercent val="0"/>
          <c:showBubbleSize val="0"/>
        </c:dLbls>
        <c:marker val="1"/>
        <c:smooth val="0"/>
        <c:axId val="343620912"/>
        <c:axId val="343616208"/>
      </c:lineChart>
      <c:dateAx>
        <c:axId val="343620912"/>
        <c:scaling>
          <c:orientation val="minMax"/>
        </c:scaling>
        <c:delete val="1"/>
        <c:axPos val="b"/>
        <c:numFmt formatCode="&quot;H&quot;yy" sourceLinked="1"/>
        <c:majorTickMark val="none"/>
        <c:minorTickMark val="none"/>
        <c:tickLblPos val="none"/>
        <c:crossAx val="343616208"/>
        <c:crosses val="autoZero"/>
        <c:auto val="1"/>
        <c:lblOffset val="100"/>
        <c:baseTimeUnit val="years"/>
      </c:dateAx>
      <c:valAx>
        <c:axId val="34361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妹背牛町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2827</v>
      </c>
      <c r="AM8" s="51"/>
      <c r="AN8" s="51"/>
      <c r="AO8" s="51"/>
      <c r="AP8" s="51"/>
      <c r="AQ8" s="51"/>
      <c r="AR8" s="51"/>
      <c r="AS8" s="51"/>
      <c r="AT8" s="46">
        <f>データ!T6</f>
        <v>48.64</v>
      </c>
      <c r="AU8" s="46"/>
      <c r="AV8" s="46"/>
      <c r="AW8" s="46"/>
      <c r="AX8" s="46"/>
      <c r="AY8" s="46"/>
      <c r="AZ8" s="46"/>
      <c r="BA8" s="46"/>
      <c r="BB8" s="46">
        <f>データ!U6</f>
        <v>58.12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27.84</v>
      </c>
      <c r="Q10" s="46"/>
      <c r="R10" s="46"/>
      <c r="S10" s="46"/>
      <c r="T10" s="46"/>
      <c r="U10" s="46"/>
      <c r="V10" s="46"/>
      <c r="W10" s="46">
        <f>データ!Q6</f>
        <v>100</v>
      </c>
      <c r="X10" s="46"/>
      <c r="Y10" s="46"/>
      <c r="Z10" s="46"/>
      <c r="AA10" s="46"/>
      <c r="AB10" s="46"/>
      <c r="AC10" s="46"/>
      <c r="AD10" s="51">
        <f>データ!R6</f>
        <v>4620</v>
      </c>
      <c r="AE10" s="51"/>
      <c r="AF10" s="51"/>
      <c r="AG10" s="51"/>
      <c r="AH10" s="51"/>
      <c r="AI10" s="51"/>
      <c r="AJ10" s="51"/>
      <c r="AK10" s="2"/>
      <c r="AL10" s="51">
        <f>データ!V6</f>
        <v>768</v>
      </c>
      <c r="AM10" s="51"/>
      <c r="AN10" s="51"/>
      <c r="AO10" s="51"/>
      <c r="AP10" s="51"/>
      <c r="AQ10" s="51"/>
      <c r="AR10" s="51"/>
      <c r="AS10" s="51"/>
      <c r="AT10" s="46">
        <f>データ!W6</f>
        <v>47.11</v>
      </c>
      <c r="AU10" s="46"/>
      <c r="AV10" s="46"/>
      <c r="AW10" s="46"/>
      <c r="AX10" s="46"/>
      <c r="AY10" s="46"/>
      <c r="AZ10" s="46"/>
      <c r="BA10" s="46"/>
      <c r="BB10" s="46">
        <f>データ!X6</f>
        <v>16.3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45</v>
      </c>
      <c r="O86" s="26" t="str">
        <f>データ!EO6</f>
        <v>【-】</v>
      </c>
    </row>
  </sheetData>
  <sheetProtection algorithmName="SHA-512" hashValue="XwCmlr1A+yqLTa8aMnXyrXvk1YRbyFKMIwrPK21hHAGJe3Lu2XOFpuBDb2fjKSD2VcGZZNTTqRw9S2zs3ap31A==" saltValue="p9s8E5okhiC28aOkQp3I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14338</v>
      </c>
      <c r="D6" s="33">
        <f t="shared" si="3"/>
        <v>47</v>
      </c>
      <c r="E6" s="33">
        <f t="shared" si="3"/>
        <v>18</v>
      </c>
      <c r="F6" s="33">
        <f t="shared" si="3"/>
        <v>1</v>
      </c>
      <c r="G6" s="33">
        <f t="shared" si="3"/>
        <v>0</v>
      </c>
      <c r="H6" s="33" t="str">
        <f t="shared" si="3"/>
        <v>北海道　妹背牛町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27.84</v>
      </c>
      <c r="Q6" s="34">
        <f t="shared" si="3"/>
        <v>100</v>
      </c>
      <c r="R6" s="34">
        <f t="shared" si="3"/>
        <v>4620</v>
      </c>
      <c r="S6" s="34">
        <f t="shared" si="3"/>
        <v>2827</v>
      </c>
      <c r="T6" s="34">
        <f t="shared" si="3"/>
        <v>48.64</v>
      </c>
      <c r="U6" s="34">
        <f t="shared" si="3"/>
        <v>58.12</v>
      </c>
      <c r="V6" s="34">
        <f t="shared" si="3"/>
        <v>768</v>
      </c>
      <c r="W6" s="34">
        <f t="shared" si="3"/>
        <v>47.11</v>
      </c>
      <c r="X6" s="34">
        <f t="shared" si="3"/>
        <v>16.3</v>
      </c>
      <c r="Y6" s="35">
        <f>IF(Y7="",NA(),Y7)</f>
        <v>85.45</v>
      </c>
      <c r="Z6" s="35">
        <f t="shared" ref="Z6:AH6" si="4">IF(Z7="",NA(),Z7)</f>
        <v>84.83</v>
      </c>
      <c r="AA6" s="35">
        <f t="shared" si="4"/>
        <v>85.05</v>
      </c>
      <c r="AB6" s="35">
        <f t="shared" si="4"/>
        <v>85.09</v>
      </c>
      <c r="AC6" s="35">
        <f t="shared" si="4"/>
        <v>84.48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629.59</v>
      </c>
      <c r="BG6" s="34">
        <f t="shared" ref="BG6:BO6" si="7">IF(BG7="",NA(),BG7)</f>
        <v>0</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90.36</v>
      </c>
      <c r="BR6" s="35">
        <f t="shared" ref="BR6:BZ6" si="8">IF(BR7="",NA(),BR7)</f>
        <v>93.12</v>
      </c>
      <c r="BS6" s="35">
        <f t="shared" si="8"/>
        <v>86.46</v>
      </c>
      <c r="BT6" s="35">
        <f t="shared" si="8"/>
        <v>83.85</v>
      </c>
      <c r="BU6" s="35">
        <f t="shared" si="8"/>
        <v>88.28</v>
      </c>
      <c r="BV6" s="35">
        <f t="shared" si="8"/>
        <v>52.27</v>
      </c>
      <c r="BW6" s="35">
        <f t="shared" si="8"/>
        <v>52.55</v>
      </c>
      <c r="BX6" s="35">
        <f t="shared" si="8"/>
        <v>52.23</v>
      </c>
      <c r="BY6" s="35">
        <f t="shared" si="8"/>
        <v>50.06</v>
      </c>
      <c r="BZ6" s="35">
        <f t="shared" si="8"/>
        <v>49.38</v>
      </c>
      <c r="CA6" s="34" t="str">
        <f>IF(CA7="","",IF(CA7="-","【-】","【"&amp;SUBSTITUTE(TEXT(CA7,"#,##0.00"),"-","△")&amp;"】"))</f>
        <v>【48.58】</v>
      </c>
      <c r="CB6" s="35">
        <f>IF(CB7="",NA(),CB7)</f>
        <v>231.11</v>
      </c>
      <c r="CC6" s="35">
        <f t="shared" ref="CC6:CK6" si="9">IF(CC7="",NA(),CC7)</f>
        <v>237.37</v>
      </c>
      <c r="CD6" s="35">
        <f t="shared" si="9"/>
        <v>254.86</v>
      </c>
      <c r="CE6" s="35">
        <f t="shared" si="9"/>
        <v>264.3</v>
      </c>
      <c r="CF6" s="35">
        <f t="shared" si="9"/>
        <v>251.94</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54.61</v>
      </c>
      <c r="CN6" s="35">
        <f t="shared" ref="CN6:CV6" si="10">IF(CN7="",NA(),CN7)</f>
        <v>53.47</v>
      </c>
      <c r="CO6" s="35">
        <f t="shared" si="10"/>
        <v>52.78</v>
      </c>
      <c r="CP6" s="35">
        <f t="shared" si="10"/>
        <v>53.85</v>
      </c>
      <c r="CQ6" s="35">
        <f t="shared" si="10"/>
        <v>53.85</v>
      </c>
      <c r="CR6" s="35">
        <f t="shared" si="10"/>
        <v>132.99</v>
      </c>
      <c r="CS6" s="35">
        <f t="shared" si="10"/>
        <v>51.71</v>
      </c>
      <c r="CT6" s="35">
        <f t="shared" si="10"/>
        <v>50.56</v>
      </c>
      <c r="CU6" s="35">
        <f t="shared" si="10"/>
        <v>47.35</v>
      </c>
      <c r="CV6" s="35">
        <f t="shared" si="10"/>
        <v>46.36</v>
      </c>
      <c r="CW6" s="34" t="str">
        <f>IF(CW7="","",IF(CW7="-","【-】","【"&amp;SUBSTITUTE(TEXT(CW7,"#,##0.00"),"-","△")&amp;"】"))</f>
        <v>【46.74】</v>
      </c>
      <c r="CX6" s="35">
        <f>IF(CX7="",NA(),CX7)</f>
        <v>44.13</v>
      </c>
      <c r="CY6" s="35">
        <f t="shared" ref="CY6:DG6" si="11">IF(CY7="",NA(),CY7)</f>
        <v>42.81</v>
      </c>
      <c r="CZ6" s="35">
        <f t="shared" si="11"/>
        <v>44.86</v>
      </c>
      <c r="DA6" s="35">
        <f t="shared" si="11"/>
        <v>46.2</v>
      </c>
      <c r="DB6" s="35">
        <f t="shared" si="11"/>
        <v>48.96</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14338</v>
      </c>
      <c r="D7" s="37">
        <v>47</v>
      </c>
      <c r="E7" s="37">
        <v>18</v>
      </c>
      <c r="F7" s="37">
        <v>1</v>
      </c>
      <c r="G7" s="37">
        <v>0</v>
      </c>
      <c r="H7" s="37" t="s">
        <v>98</v>
      </c>
      <c r="I7" s="37" t="s">
        <v>99</v>
      </c>
      <c r="J7" s="37" t="s">
        <v>100</v>
      </c>
      <c r="K7" s="37" t="s">
        <v>101</v>
      </c>
      <c r="L7" s="37" t="s">
        <v>102</v>
      </c>
      <c r="M7" s="37" t="s">
        <v>103</v>
      </c>
      <c r="N7" s="38" t="s">
        <v>104</v>
      </c>
      <c r="O7" s="38" t="s">
        <v>105</v>
      </c>
      <c r="P7" s="38">
        <v>27.84</v>
      </c>
      <c r="Q7" s="38">
        <v>100</v>
      </c>
      <c r="R7" s="38">
        <v>4620</v>
      </c>
      <c r="S7" s="38">
        <v>2827</v>
      </c>
      <c r="T7" s="38">
        <v>48.64</v>
      </c>
      <c r="U7" s="38">
        <v>58.12</v>
      </c>
      <c r="V7" s="38">
        <v>768</v>
      </c>
      <c r="W7" s="38">
        <v>47.11</v>
      </c>
      <c r="X7" s="38">
        <v>16.3</v>
      </c>
      <c r="Y7" s="38">
        <v>85.45</v>
      </c>
      <c r="Z7" s="38">
        <v>84.83</v>
      </c>
      <c r="AA7" s="38">
        <v>85.05</v>
      </c>
      <c r="AB7" s="38">
        <v>85.09</v>
      </c>
      <c r="AC7" s="38">
        <v>84.48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629.59</v>
      </c>
      <c r="BG7" s="38">
        <v>0</v>
      </c>
      <c r="BH7" s="38">
        <v>0</v>
      </c>
      <c r="BI7" s="38">
        <v>0</v>
      </c>
      <c r="BJ7" s="38">
        <v>0</v>
      </c>
      <c r="BK7" s="38">
        <v>566.35</v>
      </c>
      <c r="BL7" s="38">
        <v>888.8</v>
      </c>
      <c r="BM7" s="38">
        <v>855.65</v>
      </c>
      <c r="BN7" s="38">
        <v>862.99</v>
      </c>
      <c r="BO7" s="38">
        <v>782.91</v>
      </c>
      <c r="BP7" s="38">
        <v>780.89</v>
      </c>
      <c r="BQ7" s="38">
        <v>90.36</v>
      </c>
      <c r="BR7" s="38">
        <v>93.12</v>
      </c>
      <c r="BS7" s="38">
        <v>86.46</v>
      </c>
      <c r="BT7" s="38">
        <v>83.85</v>
      </c>
      <c r="BU7" s="38">
        <v>88.28</v>
      </c>
      <c r="BV7" s="38">
        <v>52.27</v>
      </c>
      <c r="BW7" s="38">
        <v>52.55</v>
      </c>
      <c r="BX7" s="38">
        <v>52.23</v>
      </c>
      <c r="BY7" s="38">
        <v>50.06</v>
      </c>
      <c r="BZ7" s="38">
        <v>49.38</v>
      </c>
      <c r="CA7" s="38">
        <v>48.58</v>
      </c>
      <c r="CB7" s="38">
        <v>231.11</v>
      </c>
      <c r="CC7" s="38">
        <v>237.37</v>
      </c>
      <c r="CD7" s="38">
        <v>254.86</v>
      </c>
      <c r="CE7" s="38">
        <v>264.3</v>
      </c>
      <c r="CF7" s="38">
        <v>251.94</v>
      </c>
      <c r="CG7" s="38">
        <v>291.01</v>
      </c>
      <c r="CH7" s="38">
        <v>292.45</v>
      </c>
      <c r="CI7" s="38">
        <v>294.05</v>
      </c>
      <c r="CJ7" s="38">
        <v>309.22000000000003</v>
      </c>
      <c r="CK7" s="38">
        <v>316.97000000000003</v>
      </c>
      <c r="CL7" s="38">
        <v>328.08</v>
      </c>
      <c r="CM7" s="38">
        <v>54.61</v>
      </c>
      <c r="CN7" s="38">
        <v>53.47</v>
      </c>
      <c r="CO7" s="38">
        <v>52.78</v>
      </c>
      <c r="CP7" s="38">
        <v>53.85</v>
      </c>
      <c r="CQ7" s="38">
        <v>53.85</v>
      </c>
      <c r="CR7" s="38">
        <v>132.99</v>
      </c>
      <c r="CS7" s="38">
        <v>51.71</v>
      </c>
      <c r="CT7" s="38">
        <v>50.56</v>
      </c>
      <c r="CU7" s="38">
        <v>47.35</v>
      </c>
      <c r="CV7" s="38">
        <v>46.36</v>
      </c>
      <c r="CW7" s="38">
        <v>46.74</v>
      </c>
      <c r="CX7" s="38">
        <v>44.13</v>
      </c>
      <c r="CY7" s="38">
        <v>42.81</v>
      </c>
      <c r="CZ7" s="38">
        <v>44.86</v>
      </c>
      <c r="DA7" s="38">
        <v>46.2</v>
      </c>
      <c r="DB7" s="38">
        <v>48.96</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2021-12-03T08:12:40Z</dcterms:created>
  <dcterms:modified xsi:type="dcterms:W3CDTF">2022-01-11T01:02:32Z</dcterms:modified>
  <cp:category/>
</cp:coreProperties>
</file>