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tsuji0466\Downloads\公営企業に係る経営比較分析表（令和2年度）の分析等について\提出【経営比較分析表】2020_014338_47_010\【経営比較分析表】2020_014338_47_010\"/>
    </mc:Choice>
  </mc:AlternateContent>
  <xr:revisionPtr revIDLastSave="0" documentId="13_ncr:1_{024858FA-5B84-4438-B586-7C822F6BAA9F}" xr6:coauthVersionLast="45" xr6:coauthVersionMax="45" xr10:uidLastSave="{00000000-0000-0000-0000-000000000000}"/>
  <workbookProtection workbookAlgorithmName="SHA-512" workbookHashValue="1QdxUPnIyD8S3Nhb3kV9GRTEycul4IYfSP9Nz0XQZ6CNEYEHB+O4Erci0QP53ZWz82X+Ag8iSF+W3Zc4EeWAGw==" workbookSaltValue="8ImfAd2e7uoUcu5x6KbdR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B8" i="4"/>
  <c r="AT8" i="4"/>
  <c r="AL8" i="4"/>
  <c r="AD8" i="4"/>
  <c r="W8" i="4"/>
  <c r="P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<sst xmlns="http://schemas.openxmlformats.org/spreadsheetml/2006/main" count="233" uniqueCount="118">
  <si>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</si>
  <si>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</si>
  <si>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</si>
  <si>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</si>
  <si>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</si>
  <si>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</si>
  <si>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</si>
  <si>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</si>
  <si>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</si>
  <si>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</si>
  <si>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</si>
  <si>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</si>
  <si>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</si>
  <si>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</si>
  <si>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</si>
  <si>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</si>
  <si>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</si>
  <si>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</si>
  <si>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</si>
  <si>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</si>
  <si>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</si>
  <si>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</si>
  <si>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</si>
  <si>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</si>
  <si>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</si>
  <si>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</si>
  <si>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</si>
  <si>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</si>
  <si>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</si>
  <si>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</si>
  <si>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</si>
  <si>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</si>
  <si>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</si>
  <si>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</si>
  <si>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</si>
  <si>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</si>
  <si>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</si>
  <si>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</si>
  <si>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</si>
  <si>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</si>
  <si>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</si>
  <si>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</si>
  <si>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</si>
  <si>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</si>
  <si>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</si>
  <si>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</si>
  <si>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</si>
  <si>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</si>
  <si>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</si>
  <si>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</si>
  <si>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</si>
  <si>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</si>
  <si>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</si>
  <si>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</si>
  <si>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</si>
  <si>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</si>
  <si>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</si>
  <si>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</si>
  <si>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</si>
  <si>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</si>
  <si>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</si>
  <si>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</si>
  <si>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</si>
  <si>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</si>
  <si>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</si>
  <si>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</si>
  <si>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</si>
  <si>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</si>
  <si>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</si>
  <si>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</si>
  <si>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</si>
  <si>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</si>
  <si>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</si>
  <si>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</si>
  <si>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</si>
  <si>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</si>
  <si>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</si>
  <si>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</si>
  <si>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</si>
  <si>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</si>
  <si>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</si>
  <si>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</si>
  <si>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</si>
  <si>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</si>
  <si>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</si>
  <si>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</si>
  <si>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</si>
  <si>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</si>
  <si>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</si>
  <si>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</si>
  <si>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</si>
  <si>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</si>
  <si>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</si>
  <si>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</si>
  <si>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</si>
  <si>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</si>
  <si>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</si>
  <si>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</si>
  <si>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</si>
  <si>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</si>
  <si>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</si>
  <si>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</si>
  <si>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</si>
  <si>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</si>
  <si>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</si>
  <si>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</si>
  <si>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</si>
  <si>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</si>
  <si>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</si>
  <si>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</si>
  <si>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</si>
  <si>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</si>
  <si>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</si>
  <si>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</si>
  <si>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</si>
  <si>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計装設備については、平成２８年度〜平成３０年度で更新済である。
　管路については、昭和６０年に供用開始し、現在は法定耐用年数４０年を超える資産は無いが、令和７年頃より経年化資産が生じてくる。
　法定耐用年数の1.2倍で更新した場合、老朽化資産になる前に更新するため、老朽化資産は生じない。管路の耐用年数の延長、財源の確保も視野にいれ更新計画を作成する。</t>
    <rPh sb="25" eb="27">
      <t>コウシン</t>
    </rPh>
    <rPh sb="27" eb="28">
      <t>スミ</t>
    </rPh>
    <rPh sb="77" eb="79">
      <t>レイワ</t>
    </rPh>
    <phoneticPr fontId="4"/>
  </si>
  <si>
    <t>　今後5年間の推計で、地方債残高の増大が見込まれており、給水人口の減少も相まって、経営状況は厳しいものになることが予想される。
　結果、収支がマイナスになることに備えて更なる経営改善を図り、管路更新費用や耐震化費用の確保のため基金の積み立てを行っていく。</t>
    <rPh sb="1" eb="3">
      <t>コンゴ</t>
    </rPh>
    <rPh sb="4" eb="6">
      <t>ネンカン</t>
    </rPh>
    <rPh sb="7" eb="9">
      <t>スイケイ</t>
    </rPh>
    <rPh sb="11" eb="14">
      <t>チホウサイ</t>
    </rPh>
    <rPh sb="14" eb="16">
      <t>ザンダカ</t>
    </rPh>
    <rPh sb="17" eb="19">
      <t>ゾウダイ</t>
    </rPh>
    <rPh sb="20" eb="22">
      <t>ミコ</t>
    </rPh>
    <rPh sb="28" eb="30">
      <t>キュウスイ</t>
    </rPh>
    <rPh sb="30" eb="32">
      <t>ジンコウ</t>
    </rPh>
    <rPh sb="33" eb="35">
      <t>ゲンショウ</t>
    </rPh>
    <rPh sb="36" eb="37">
      <t>アイ</t>
    </rPh>
    <rPh sb="41" eb="43">
      <t>ケイエイ</t>
    </rPh>
    <rPh sb="43" eb="45">
      <t>ジョウキョウ</t>
    </rPh>
    <rPh sb="46" eb="47">
      <t>キビ</t>
    </rPh>
    <rPh sb="57" eb="59">
      <t>ヨソウ</t>
    </rPh>
    <rPh sb="65" eb="67">
      <t>ケッカ</t>
    </rPh>
    <rPh sb="68" eb="70">
      <t>シュウシ</t>
    </rPh>
    <rPh sb="81" eb="82">
      <t>ソナ</t>
    </rPh>
    <rPh sb="84" eb="85">
      <t>サラ</t>
    </rPh>
    <rPh sb="87" eb="89">
      <t>ケイエイ</t>
    </rPh>
    <rPh sb="89" eb="91">
      <t>カイゼン</t>
    </rPh>
    <rPh sb="92" eb="93">
      <t>ハカ</t>
    </rPh>
    <phoneticPr fontId="4"/>
  </si>
  <si>
    <t>　料金回収率は依然として100％を超える水準を維持している。
　全体を見ても、類似団体平均と比較して高い水準にあり、安定した経営を実施できている。
　近年地方債残高も減少しているが、耐震化計画を先送りしているため企業債残高が少額となっている。
　今後も管路更新計画も含め経営改善に向けた取り組みを行う。</t>
    <rPh sb="1" eb="3">
      <t>リョウキン</t>
    </rPh>
    <rPh sb="3" eb="5">
      <t>カイシュウ</t>
    </rPh>
    <rPh sb="5" eb="6">
      <t>リツ</t>
    </rPh>
    <rPh sb="7" eb="9">
      <t>イゼン</t>
    </rPh>
    <rPh sb="17" eb="18">
      <t>コ</t>
    </rPh>
    <rPh sb="20" eb="22">
      <t>スイジュン</t>
    </rPh>
    <rPh sb="23" eb="25">
      <t>イジ</t>
    </rPh>
    <rPh sb="32" eb="34">
      <t>ゼンタイ</t>
    </rPh>
    <rPh sb="35" eb="36">
      <t>ミ</t>
    </rPh>
    <rPh sb="39" eb="41">
      <t>ルイジ</t>
    </rPh>
    <rPh sb="41" eb="43">
      <t>ダンタイ</t>
    </rPh>
    <rPh sb="43" eb="45">
      <t>ヘイキン</t>
    </rPh>
    <rPh sb="46" eb="48">
      <t>ヒカク</t>
    </rPh>
    <rPh sb="50" eb="51">
      <t>タカ</t>
    </rPh>
    <rPh sb="52" eb="54">
      <t>スイジュン</t>
    </rPh>
    <rPh sb="58" eb="60">
      <t>アンテイ</t>
    </rPh>
    <rPh sb="62" eb="64">
      <t>ケイエイ</t>
    </rPh>
    <rPh sb="65" eb="67">
      <t>ジッシ</t>
    </rPh>
    <rPh sb="75" eb="77">
      <t>キンネン</t>
    </rPh>
    <rPh sb="77" eb="80">
      <t>チホウサイ</t>
    </rPh>
    <rPh sb="80" eb="82">
      <t>ザンダカ</t>
    </rPh>
    <rPh sb="83" eb="85">
      <t>ゲンショウ</t>
    </rPh>
    <rPh sb="91" eb="94">
      <t>タイシンカ</t>
    </rPh>
    <rPh sb="94" eb="96">
      <t>ケイカク</t>
    </rPh>
    <rPh sb="97" eb="99">
      <t>サキオク</t>
    </rPh>
    <rPh sb="106" eb="108">
      <t>キギョウ</t>
    </rPh>
    <rPh sb="108" eb="109">
      <t>サイ</t>
    </rPh>
    <rPh sb="109" eb="111">
      <t>ザンダカ</t>
    </rPh>
    <rPh sb="112" eb="114">
      <t>ショウガク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</si>
</sst>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7-4077-A946-21613635BBC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90D7-4077-A946-21613635BBC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30.17</c:v>
                </c:pt>
                <c:pt idx="1">
                  <c:v>30.16</c:v>
                </c:pt>
                <c:pt idx="2">
                  <c:v>31.86</c:v>
                </c:pt>
                <c:pt idx="3">
                  <c:v>32.22</c:v>
                </c:pt>
                <c:pt idx="4">
                  <c:v>31.6</c:v>
                </c:pt>
              </c:numCache>
            </c:numRef>
          </c:val>
          <c:extLst>
            <c:ext xmlns:c16="http://schemas.microsoft.com/office/drawing/2014/chart" uri="{C3380CC4-5D6E-409C-BE32-E72D297353CC}">
              <c16:uniqueId val="{00000000-E83F-4EE6-9FCC-B2ED86B252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83F-4EE6-9FCC-B2ED86B252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89.31</c:v>
                </c:pt>
                <c:pt idx="1">
                  <c:v>89.59</c:v>
                </c:pt>
                <c:pt idx="2">
                  <c:v>85.17</c:v>
                </c:pt>
                <c:pt idx="3">
                  <c:v>84.91</c:v>
                </c:pt>
                <c:pt idx="4">
                  <c:v>85.54</c:v>
                </c:pt>
              </c:numCache>
            </c:numRef>
          </c:val>
          <c:extLst>
            <c:ext xmlns:c16="http://schemas.microsoft.com/office/drawing/2014/chart" uri="{C3380CC4-5D6E-409C-BE32-E72D297353CC}">
              <c16:uniqueId val="{00000000-4725-4D3D-B9C3-9356C17C345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4725-4D3D-B9C3-9356C17C345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94.66</c:v>
                </c:pt>
                <c:pt idx="1">
                  <c:v>139.02000000000001</c:v>
                </c:pt>
                <c:pt idx="2">
                  <c:v>102.88</c:v>
                </c:pt>
                <c:pt idx="3">
                  <c:v>102.06</c:v>
                </c:pt>
                <c:pt idx="4">
                  <c:v>115.73</c:v>
                </c:pt>
              </c:numCache>
            </c:numRef>
          </c:val>
          <c:extLst>
            <c:ext xmlns:c16="http://schemas.microsoft.com/office/drawing/2014/chart" uri="{C3380CC4-5D6E-409C-BE32-E72D297353CC}">
              <c16:uniqueId val="{00000000-20AD-44A6-91FF-5D2650B3737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20AD-44A6-91FF-5D2650B3737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D-4365-9756-B5774F3F44F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D-4365-9756-B5774F3F44F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4-46AC-B75E-C14183DB2A1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4-46AC-B75E-C14183DB2A1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2-436D-8E60-70C48C5525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2-436D-8E60-70C48C5525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A-47CF-85BE-712B57333C9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A-47CF-85BE-712B57333C9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150.91</c:v>
                </c:pt>
                <c:pt idx="1">
                  <c:v>219</c:v>
                </c:pt>
                <c:pt idx="2">
                  <c:v>276.85000000000002</c:v>
                </c:pt>
                <c:pt idx="3">
                  <c:v>272.19</c:v>
                </c:pt>
                <c:pt idx="4">
                  <c:v>353.38</c:v>
                </c:pt>
              </c:numCache>
            </c:numRef>
          </c:val>
          <c:extLst>
            <c:ext xmlns:c16="http://schemas.microsoft.com/office/drawing/2014/chart" uri="{C3380CC4-5D6E-409C-BE32-E72D297353CC}">
              <c16:uniqueId val="{00000000-4471-429C-A421-2E103210B08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4471-429C-A421-2E103210B08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85.59</c:v>
                </c:pt>
                <c:pt idx="1">
                  <c:v>122.57</c:v>
                </c:pt>
                <c:pt idx="2">
                  <c:v>117.82</c:v>
                </c:pt>
                <c:pt idx="3">
                  <c:v>108.71</c:v>
                </c:pt>
                <c:pt idx="4">
                  <c:v>113.8</c:v>
                </c:pt>
              </c:numCache>
            </c:numRef>
          </c:val>
          <c:extLst>
            <c:ext xmlns:c16="http://schemas.microsoft.com/office/drawing/2014/chart" uri="{C3380CC4-5D6E-409C-BE32-E72D297353CC}">
              <c16:uniqueId val="{00000000-5C41-4D78-B6D1-60ED910E18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C41-4D78-B6D1-60ED910E18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425.76</c:v>
                </c:pt>
                <c:pt idx="1">
                  <c:v>300</c:v>
                </c:pt>
                <c:pt idx="2">
                  <c:v>314.14</c:v>
                </c:pt>
                <c:pt idx="3">
                  <c:v>342.13</c:v>
                </c:pt>
                <c:pt idx="4">
                  <c:v>328.94</c:v>
                </c:pt>
              </c:numCache>
            </c:numRef>
          </c:val>
          <c:extLst>
            <c:ext xmlns:c16="http://schemas.microsoft.com/office/drawing/2014/chart" uri="{C3380CC4-5D6E-409C-BE32-E72D297353CC}">
              <c16:uniqueId val="{00000000-2B79-4A9D-A3CD-E8280C380FB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2B79-4A9D-A3CD-E8280C380FB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妹背牛町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2827</v>
      </c>
      <c r="AM8" s="51"/>
      <c r="AN8" s="51"/>
      <c r="AO8" s="51"/>
      <c r="AP8" s="51"/>
      <c r="AQ8" s="51"/>
      <c r="AR8" s="51"/>
      <c r="AS8" s="51"/>
      <c r="AT8" s="47">
        <f>データ!$S$6</f>
        <v>48.64</v>
      </c>
      <c r="AU8" s="47"/>
      <c r="AV8" s="47"/>
      <c r="AW8" s="47"/>
      <c r="AX8" s="47"/>
      <c r="AY8" s="47"/>
      <c r="AZ8" s="47"/>
      <c r="BA8" s="47"/>
      <c r="BB8" s="47">
        <f>データ!$T$6</f>
        <v>58.12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83.08</v>
      </c>
      <c r="Q10" s="47"/>
      <c r="R10" s="47"/>
      <c r="S10" s="47"/>
      <c r="T10" s="47"/>
      <c r="U10" s="47"/>
      <c r="V10" s="47"/>
      <c r="W10" s="51">
        <f>データ!$Q$6</f>
        <v>5888</v>
      </c>
      <c r="X10" s="51"/>
      <c r="Y10" s="51"/>
      <c r="Z10" s="51"/>
      <c r="AA10" s="51"/>
      <c r="AB10" s="51"/>
      <c r="AC10" s="51"/>
      <c r="AD10" s="2"/>
      <c r="AE10" s="2"/>
      <c r="AF10" s="2"/>
      <c r="AG10" s="2"/>
      <c r="AH10" s="2"/>
      <c r="AI10" s="2"/>
      <c r="AJ10" s="2"/>
      <c r="AK10" s="2"/>
      <c r="AL10" s="51">
        <f>データ!$U$6</f>
        <v>2332</v>
      </c>
      <c r="AM10" s="51"/>
      <c r="AN10" s="51"/>
      <c r="AO10" s="51"/>
      <c r="AP10" s="51"/>
      <c r="AQ10" s="51"/>
      <c r="AR10" s="51"/>
      <c r="AS10" s="51"/>
      <c r="AT10" s="47">
        <f>データ!$V$6</f>
        <v>44.97</v>
      </c>
      <c r="AU10" s="47"/>
      <c r="AV10" s="47"/>
      <c r="AW10" s="47"/>
      <c r="AX10" s="47"/>
      <c r="AY10" s="47"/>
      <c r="AZ10" s="47"/>
      <c r="BA10" s="47"/>
      <c r="BB10" s="47">
        <f>データ!$W$6</f>
        <v>51.86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XEWb0UV9TolQZC28uY+f4Okbux1KH3AZB3G/SsmGTKB6LvH+Z/tee4hMlvzqDCL8ToibPanPmRln054yEwvoCQ==" saltValue="2+4zSNL+sX3WX7JB+hhn8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14338</v>
      </c>
      <c r="D6" s="34">
        <f t="shared" si="3"/>
        <v>47</v>
      </c>
      <c r="E6" s="34">
        <f t="shared" si="3"/>
        <v>1</v>
      </c>
      <c r="F6" s="34">
        <f t="shared" si="3"/>
        <v>0</v>
      </c>
      <c r="G6" s="34">
        <f t="shared" si="3"/>
        <v>0</v>
      </c>
      <c r="H6" s="34" t="str">
        <f t="shared" si="3"/>
        <v>北海道　妹背牛町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83.08</v>
      </c>
      <c r="Q6" s="35">
        <f t="shared" si="3"/>
        <v>5888</v>
      </c>
      <c r="R6" s="35">
        <f t="shared" si="3"/>
        <v>2827</v>
      </c>
      <c r="S6" s="35">
        <f t="shared" si="3"/>
        <v>48.64</v>
      </c>
      <c r="T6" s="35">
        <f t="shared" si="3"/>
        <v>58.12</v>
      </c>
      <c r="U6" s="35">
        <f t="shared" si="3"/>
        <v>2332</v>
      </c>
      <c r="V6" s="35">
        <f t="shared" si="3"/>
        <v>44.97</v>
      </c>
      <c r="W6" s="35">
        <f t="shared" si="3"/>
        <v>51.86</v>
      </c>
      <c r="X6" s="36">
        <f>IF(X7="",NA(),X7)</f>
        <v>94.66</v>
      </c>
      <c r="Y6" s="36">
        <f t="shared" ref="Y6:AG6" si="4">IF(Y7="",NA(),Y7)</f>
        <v>139.02000000000001</v>
      </c>
      <c r="Z6" s="36">
        <f t="shared" si="4"/>
        <v>102.88</v>
      </c>
      <c r="AA6" s="36">
        <f t="shared" si="4"/>
        <v>102.06</v>
      </c>
      <c r="AB6" s="36">
        <f t="shared" si="4"/>
        <v>115.73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150.91</v>
      </c>
      <c r="BF6" s="36">
        <f t="shared" ref="BF6:BN6" si="7">IF(BF7="",NA(),BF7)</f>
        <v>219</v>
      </c>
      <c r="BG6" s="36">
        <f t="shared" si="7"/>
        <v>276.85000000000002</v>
      </c>
      <c r="BH6" s="36">
        <f t="shared" si="7"/>
        <v>272.19</v>
      </c>
      <c r="BI6" s="36">
        <f t="shared" si="7"/>
        <v>353.38</v>
      </c>
      <c r="BJ6" s="36">
        <f t="shared" si="7"/>
        <v>1144.79</v>
      </c>
      <c r="BK6" s="36">
        <f t="shared" si="7"/>
        <v>1061.58</v>
      </c>
      <c r="BL6" s="36">
        <f t="shared" si="7"/>
        <v>1007.7</v>
      </c>
      <c r="BM6" s="36">
        <f t="shared" si="7"/>
        <v>1018.52</v>
      </c>
      <c r="BN6" s="36">
        <f t="shared" si="7"/>
        <v>949.61</v>
      </c>
      <c r="BO6" s="35" t="str">
        <f>IF(BO7="","",IF(BO7="-","【-】","【"&amp;SUBSTITUTE(TEXT(BO7,"#,##0.00"),"-","△")&amp;"】"))</f>
        <v>【949.15】</v>
      </c>
      <c r="BP6" s="36">
        <f>IF(BP7="",NA(),BP7)</f>
        <v>85.59</v>
      </c>
      <c r="BQ6" s="36">
        <f t="shared" ref="BQ6:BY6" si="8">IF(BQ7="",NA(),BQ7)</f>
        <v>122.57</v>
      </c>
      <c r="BR6" s="36">
        <f t="shared" si="8"/>
        <v>117.82</v>
      </c>
      <c r="BS6" s="36">
        <f t="shared" si="8"/>
        <v>108.71</v>
      </c>
      <c r="BT6" s="36">
        <f t="shared" si="8"/>
        <v>113.8</v>
      </c>
      <c r="BU6" s="36">
        <f t="shared" si="8"/>
        <v>56.04</v>
      </c>
      <c r="BV6" s="36">
        <f t="shared" si="8"/>
        <v>58.52</v>
      </c>
      <c r="BW6" s="36">
        <f t="shared" si="8"/>
        <v>59.22</v>
      </c>
      <c r="BX6" s="36">
        <f t="shared" si="8"/>
        <v>58.79</v>
      </c>
      <c r="BY6" s="36">
        <f t="shared" si="8"/>
        <v>58.41</v>
      </c>
      <c r="BZ6" s="35" t="str">
        <f>IF(BZ7="","",IF(BZ7="-","【-】","【"&amp;SUBSTITUTE(TEXT(BZ7,"#,##0.00"),"-","△")&amp;"】"))</f>
        <v>【55.87】</v>
      </c>
      <c r="CA6" s="36">
        <f>IF(CA7="",NA(),CA7)</f>
        <v>425.76</v>
      </c>
      <c r="CB6" s="36">
        <f t="shared" ref="CB6:CJ6" si="9">IF(CB7="",NA(),CB7)</f>
        <v>300</v>
      </c>
      <c r="CC6" s="36">
        <f t="shared" si="9"/>
        <v>314.14</v>
      </c>
      <c r="CD6" s="36">
        <f t="shared" si="9"/>
        <v>342.13</v>
      </c>
      <c r="CE6" s="36">
        <f t="shared" si="9"/>
        <v>328.94</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30.17</v>
      </c>
      <c r="CM6" s="36">
        <f t="shared" ref="CM6:CU6" si="10">IF(CM7="",NA(),CM7)</f>
        <v>30.16</v>
      </c>
      <c r="CN6" s="36">
        <f t="shared" si="10"/>
        <v>31.86</v>
      </c>
      <c r="CO6" s="36">
        <f t="shared" si="10"/>
        <v>32.22</v>
      </c>
      <c r="CP6" s="36">
        <f t="shared" si="10"/>
        <v>31.6</v>
      </c>
      <c r="CQ6" s="36">
        <f t="shared" si="10"/>
        <v>55.9</v>
      </c>
      <c r="CR6" s="36">
        <f t="shared" si="10"/>
        <v>57.3</v>
      </c>
      <c r="CS6" s="36">
        <f t="shared" si="10"/>
        <v>56.76</v>
      </c>
      <c r="CT6" s="36">
        <f t="shared" si="10"/>
        <v>56.04</v>
      </c>
      <c r="CU6" s="36">
        <f t="shared" si="10"/>
        <v>58.52</v>
      </c>
      <c r="CV6" s="35" t="str">
        <f>IF(CV7="","",IF(CV7="-","【-】","【"&amp;SUBSTITUTE(TEXT(CV7,"#,##0.00"),"-","△")&amp;"】"))</f>
        <v>【56.31】</v>
      </c>
      <c r="CW6" s="36">
        <f>IF(CW7="",NA(),CW7)</f>
        <v>89.31</v>
      </c>
      <c r="CX6" s="36">
        <f t="shared" ref="CX6:DF6" si="11">IF(CX7="",NA(),CX7)</f>
        <v>89.59</v>
      </c>
      <c r="CY6" s="36">
        <f t="shared" si="11"/>
        <v>85.17</v>
      </c>
      <c r="CZ6" s="36">
        <f t="shared" si="11"/>
        <v>84.91</v>
      </c>
      <c r="DA6" s="36">
        <f t="shared" si="11"/>
        <v>85.54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14338</v>
      </c>
      <c r="D7" s="38">
        <v>47</v>
      </c>
      <c r="E7" s="38">
        <v>1</v>
      </c>
      <c r="F7" s="38">
        <v>0</v>
      </c>
      <c r="G7" s="38">
        <v>0</v>
      </c>
      <c r="H7" s="38" t="s">
        <v>95</v>
      </c>
      <c r="I7" s="38" t="s">
        <v>96</v>
      </c>
      <c r="J7" s="38" t="s">
        <v>97</v>
      </c>
      <c r="K7" s="38" t="s">
        <v>98</v>
      </c>
      <c r="L7" s="38" t="s">
        <v>99</v>
      </c>
      <c r="M7" s="38" t="s">
        <v>100</v>
      </c>
      <c r="N7" s="39" t="s">
        <v>101</v>
      </c>
      <c r="O7" s="39" t="s">
        <v>102</v>
      </c>
      <c r="P7" s="39">
        <v>83.08</v>
      </c>
      <c r="Q7" s="39">
        <v>5888</v>
      </c>
      <c r="R7" s="39">
        <v>2827</v>
      </c>
      <c r="S7" s="39">
        <v>48.64</v>
      </c>
      <c r="T7" s="39">
        <v>58.12</v>
      </c>
      <c r="U7" s="39">
        <v>2332</v>
      </c>
      <c r="V7" s="39">
        <v>44.97</v>
      </c>
      <c r="W7" s="39">
        <v>51.86</v>
      </c>
      <c r="X7" s="39">
        <v>94.66</v>
      </c>
      <c r="Y7" s="39">
        <v>139.02000000000001</v>
      </c>
      <c r="Z7" s="39">
        <v>102.88</v>
      </c>
      <c r="AA7" s="39">
        <v>102.06</v>
      </c>
      <c r="AB7" s="39">
        <v>115.73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150.91</v>
      </c>
      <c r="BF7" s="39">
        <v>219</v>
      </c>
      <c r="BG7" s="39">
        <v>276.85000000000002</v>
      </c>
      <c r="BH7" s="39">
        <v>272.19</v>
      </c>
      <c r="BI7" s="39">
        <v>353.38</v>
      </c>
      <c r="BJ7" s="39">
        <v>1144.79</v>
      </c>
      <c r="BK7" s="39">
        <v>1061.58</v>
      </c>
      <c r="BL7" s="39">
        <v>1007.7</v>
      </c>
      <c r="BM7" s="39">
        <v>1018.52</v>
      </c>
      <c r="BN7" s="39">
        <v>949.61</v>
      </c>
      <c r="BO7" s="39">
        <v>949.15</v>
      </c>
      <c r="BP7" s="39">
        <v>85.59</v>
      </c>
      <c r="BQ7" s="39">
        <v>122.57</v>
      </c>
      <c r="BR7" s="39">
        <v>117.82</v>
      </c>
      <c r="BS7" s="39">
        <v>108.71</v>
      </c>
      <c r="BT7" s="39">
        <v>113.8</v>
      </c>
      <c r="BU7" s="39">
        <v>56.04</v>
      </c>
      <c r="BV7" s="39">
        <v>58.52</v>
      </c>
      <c r="BW7" s="39">
        <v>59.22</v>
      </c>
      <c r="BX7" s="39">
        <v>58.79</v>
      </c>
      <c r="BY7" s="39">
        <v>58.41</v>
      </c>
      <c r="BZ7" s="39">
        <v>55.87</v>
      </c>
      <c r="CA7" s="39">
        <v>425.76</v>
      </c>
      <c r="CB7" s="39">
        <v>300</v>
      </c>
      <c r="CC7" s="39">
        <v>314.14</v>
      </c>
      <c r="CD7" s="39">
        <v>342.13</v>
      </c>
      <c r="CE7" s="39">
        <v>328.94</v>
      </c>
      <c r="CF7" s="39">
        <v>304.35000000000002</v>
      </c>
      <c r="CG7" s="39">
        <v>296.3</v>
      </c>
      <c r="CH7" s="39">
        <v>292.89999999999998</v>
      </c>
      <c r="CI7" s="39">
        <v>298.25</v>
      </c>
      <c r="CJ7" s="39">
        <v>303.27999999999997</v>
      </c>
      <c r="CK7" s="39">
        <v>288.19</v>
      </c>
      <c r="CL7" s="39">
        <v>30.17</v>
      </c>
      <c r="CM7" s="39">
        <v>30.16</v>
      </c>
      <c r="CN7" s="39">
        <v>31.86</v>
      </c>
      <c r="CO7" s="39">
        <v>32.22</v>
      </c>
      <c r="CP7" s="39">
        <v>31.6</v>
      </c>
      <c r="CQ7" s="39">
        <v>55.9</v>
      </c>
      <c r="CR7" s="39">
        <v>57.3</v>
      </c>
      <c r="CS7" s="39">
        <v>56.76</v>
      </c>
      <c r="CT7" s="39">
        <v>56.04</v>
      </c>
      <c r="CU7" s="39">
        <v>58.52</v>
      </c>
      <c r="CV7" s="39">
        <v>56.31</v>
      </c>
      <c r="CW7" s="39">
        <v>89.31</v>
      </c>
      <c r="CX7" s="39">
        <v>89.59</v>
      </c>
      <c r="CY7" s="39">
        <v>85.17</v>
      </c>
      <c r="CZ7" s="39">
        <v>84.91</v>
      </c>
      <c r="DA7" s="39">
        <v>85.54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 賢志朗</cp:lastModifiedBy>
  <cp:lastPrinted>2022-01-18T00:17:45Z</cp:lastPrinted>
  <dcterms:created xsi:type="dcterms:W3CDTF">2021-12-03T07:00:51Z</dcterms:created>
  <dcterms:modified xsi:type="dcterms:W3CDTF">2022-01-19T06:55:50Z</dcterms:modified>
  <cp:category/>
</cp:coreProperties>
</file>