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ukahara0412\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<sst xmlns="http://schemas.openxmlformats.org/spreadsheetml/2006/main" count="232" uniqueCount="111">
  <si>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</si>
  <si>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</si>
  <si>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</si>
  <si>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</si>
  <si>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</si>
  <si>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</si>
  <si>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</si>
  <si>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</si>
  <si>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</si>
  <si>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</si>
  <si>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</si>
  <si>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</si>
  <si>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</si>
  <si>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</si>
  <si>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</si>
  <si>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</si>
  <si>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</si>
  <si>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</si>
  <si>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</si>
  <si>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</si>
  <si>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</si>
  <si>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</si>
  <si>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</si>
  <si>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</si>
  <si>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</si>
  <si>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</si>
  <si>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</si>
  <si>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</si>
  <si>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</si>
  <si>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</si>
  <si>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</si>
  <si>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</si>
  <si>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</si>
  <si>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</si>
  <si>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</si>
  <si>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</si>
  <si>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</si>
  <si>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</si>
  <si>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</si>
  <si>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</si>
  <si>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</si>
  <si>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</si>
  <si>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</si>
  <si>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</si>
  <si>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</si>
  <si>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</si>
  <si>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</si>
  <si>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</si>
  <si>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</si>
  <si>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</si>
  <si>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</si>
  <si>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</si>
  <si>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</si>
  <si>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</si>
  <si>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</si>
  <si>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</si>
  <si>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</si>
  <si>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</si>
  <si>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</si>
  <si>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</si>
  <si>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</si>
  <si>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</si>
  <si>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</si>
  <si>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</si>
  <si>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</si>
  <si>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</si>
  <si>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</si>
  <si>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</si>
  <si>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</si>
  <si>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</si>
  <si>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</si>
  <si>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</si>
  <si>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</si>
  <si>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</si>
  <si>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</si>
  <si>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</si>
  <si>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</si>
  <si>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</si>
  <si>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</si>
  <si>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</si>
  <si>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</si>
  <si>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</si>
  <si>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</si>
  <si>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</si>
  <si>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</si>
  <si>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</si>
  <si>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</si>
  <si>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</si>
  <si>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</si>
  <si>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</si>
  <si>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</si>
  <si>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</si>
  <si>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</si>
  <si>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</si>
  <si>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</si>
  <si>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</si>
  <si>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妹背牛町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</si>
  <si>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</si>
  <si>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</si>
  <si>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</si>
  <si>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</si>
  <si>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</si>
  <si>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</si>
  <si>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</si>
  <si>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</si>
  <si>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</si>
  <si>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</si>
  <si>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</si>
  <si>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平成11～15年度に実施した事業であるため、起債の借入が今後は無く、改善方向へ向かってはいるものの、依然として一般会計からの繰入れに依存している状態であります。
　個別排水処理事業も特定地域生活排水処理事業と同様に使用料が全道でも高い水準であり、町内市街地区の農業集落排水使用料と比較しても割高となっていることから、料金改定は当初より見送っている状況にありました。しかし、平成28年度に策定した経営戦略において、次回の料金改定時には5%の値上げを計画していますので、計画通り実行し、経営改善につなげる必要があると考えています。</t>
    <rPh sb="1" eb="3">
      <t>ヘイセイ</t>
    </rPh>
    <rPh sb="8" eb="9">
      <t>ネン</t>
    </rPh>
    <rPh sb="9" eb="10">
      <t>ド</t>
    </rPh>
    <rPh sb="11" eb="13">
      <t>ジッシ</t>
    </rPh>
    <rPh sb="15" eb="17">
      <t>ジギョウ</t>
    </rPh>
    <rPh sb="23" eb="25">
      <t>キサイ</t>
    </rPh>
    <rPh sb="26" eb="28">
      <t>カリイレ</t>
    </rPh>
    <rPh sb="29" eb="31">
      <t>コンゴ</t>
    </rPh>
    <rPh sb="32" eb="33">
      <t>ナ</t>
    </rPh>
    <rPh sb="35" eb="37">
      <t>カイゼン</t>
    </rPh>
    <rPh sb="37" eb="39">
      <t>ホウコウ</t>
    </rPh>
    <rPh sb="40" eb="41">
      <t>ム</t>
    </rPh>
    <rPh sb="51" eb="53">
      <t>イゼン</t>
    </rPh>
    <rPh sb="56" eb="58">
      <t>イッパン</t>
    </rPh>
    <rPh sb="58" eb="60">
      <t>カイケイ</t>
    </rPh>
    <rPh sb="63" eb="65">
      <t>クリイ</t>
    </rPh>
    <rPh sb="67" eb="69">
      <t>イゾン</t>
    </rPh>
    <rPh sb="73" eb="75">
      <t>ジョウタイ</t>
    </rPh>
    <rPh sb="83" eb="85">
      <t>コベツ</t>
    </rPh>
    <rPh sb="85" eb="87">
      <t>ハイスイ</t>
    </rPh>
    <rPh sb="87" eb="89">
      <t>ショリ</t>
    </rPh>
    <rPh sb="89" eb="91">
      <t>ジギョウ</t>
    </rPh>
    <rPh sb="92" eb="94">
      <t>トクテイ</t>
    </rPh>
    <rPh sb="94" eb="96">
      <t>チイキ</t>
    </rPh>
    <rPh sb="96" eb="98">
      <t>セイカツ</t>
    </rPh>
    <rPh sb="98" eb="100">
      <t>ハイスイ</t>
    </rPh>
    <rPh sb="100" eb="102">
      <t>ショリ</t>
    </rPh>
    <rPh sb="102" eb="104">
      <t>ジギョウ</t>
    </rPh>
    <rPh sb="105" eb="107">
      <t>ドウヨウ</t>
    </rPh>
    <phoneticPr fontId="4"/>
  </si>
  <si>
    <t>　収益的収支比率84.22%、経費回収率93.95%と上向いているのは、ブロワー更新時期では無いためであるが、100%を下回っていることから一般会計の繰入金に依存している状況であります。
　起債残高対事業規模比率は、今後借入を行っての事業は無いため、年々減少するものと考えています。
　次回の料金改定時期には、値上げの検討を行い、料金収入の確保につなげていきます。また、今後は、1基当たりの世帯人員の減少により、維持管理経費も減少傾向にあることから、汚水処理原価が低くなり、経費回収率が伸びるものと考えています。
※本町の農業集落排水処理区域以外(農家地区)について、平成11～15年度の期間、助成事業を実施し、122基の合併浄化槽を設置。年々離農などにより、撤去となる合併浄化槽もあるため、水洗化率は減少傾向となります。現在新規で設置している合併浄化槽は個人設置となるため、数値として増加することは無い状況です。
　本来の水洗化率は、個排・特定・個人設置の合計に対して率を求めた数値が正しいものと考えています。</t>
    <rPh sb="1" eb="4">
      <t>シュウエキテキ</t>
    </rPh>
    <rPh sb="4" eb="6">
      <t>シュウシ</t>
    </rPh>
    <rPh sb="6" eb="8">
      <t>ヒリツ</t>
    </rPh>
    <rPh sb="15" eb="17">
      <t>ケイヒ</t>
    </rPh>
    <rPh sb="17" eb="19">
      <t>カイシュウ</t>
    </rPh>
    <rPh sb="19" eb="20">
      <t>リツ</t>
    </rPh>
    <rPh sb="27" eb="29">
      <t>ウワム</t>
    </rPh>
    <rPh sb="40" eb="42">
      <t>コウシン</t>
    </rPh>
    <rPh sb="42" eb="44">
      <t>ジキ</t>
    </rPh>
    <rPh sb="46" eb="47">
      <t>ナ</t>
    </rPh>
    <rPh sb="60" eb="62">
      <t>シタマワ</t>
    </rPh>
    <rPh sb="70" eb="72">
      <t>イッパン</t>
    </rPh>
    <rPh sb="72" eb="74">
      <t>カイケイ</t>
    </rPh>
    <rPh sb="75" eb="77">
      <t>クリイレ</t>
    </rPh>
    <rPh sb="77" eb="78">
      <t>キン</t>
    </rPh>
    <rPh sb="79" eb="81">
      <t>イゾン</t>
    </rPh>
    <rPh sb="85" eb="87">
      <t>ジョウキョウ</t>
    </rPh>
    <rPh sb="95" eb="97">
      <t>キサイ</t>
    </rPh>
    <rPh sb="97" eb="99">
      <t>ザンダカ</t>
    </rPh>
    <rPh sb="99" eb="100">
      <t>タイ</t>
    </rPh>
    <rPh sb="100" eb="102">
      <t>ジギョウ</t>
    </rPh>
    <rPh sb="102" eb="104">
      <t>キボ</t>
    </rPh>
    <rPh sb="104" eb="106">
      <t>ヒリツ</t>
    </rPh>
    <rPh sb="108" eb="110">
      <t>コンゴ</t>
    </rPh>
    <rPh sb="110" eb="112">
      <t>カリイレ</t>
    </rPh>
    <rPh sb="113" eb="114">
      <t>オコナ</t>
    </rPh>
    <rPh sb="117" eb="119">
      <t>ジギョウ</t>
    </rPh>
    <rPh sb="120" eb="121">
      <t>ナ</t>
    </rPh>
    <rPh sb="125" eb="127">
      <t>ネンネン</t>
    </rPh>
    <rPh sb="127" eb="129">
      <t>ゲンショウ</t>
    </rPh>
    <rPh sb="134" eb="135">
      <t>カンガ</t>
    </rPh>
    <rPh sb="143" eb="145">
      <t>ジカイ</t>
    </rPh>
    <rPh sb="146" eb="148">
      <t>リョウキン</t>
    </rPh>
    <rPh sb="148" eb="150">
      <t>カイテイ</t>
    </rPh>
    <rPh sb="150" eb="152">
      <t>ジキ</t>
    </rPh>
    <rPh sb="155" eb="157">
      <t>ネア</t>
    </rPh>
    <rPh sb="159" eb="161">
      <t>ケントウ</t>
    </rPh>
    <rPh sb="162" eb="163">
      <t>オコナ</t>
    </rPh>
    <rPh sb="165" eb="167">
      <t>リョウキン</t>
    </rPh>
    <rPh sb="167" eb="169">
      <t>シュウニュウ</t>
    </rPh>
    <rPh sb="170" eb="172">
      <t>カクホ</t>
    </rPh>
    <rPh sb="185" eb="187">
      <t>コンゴ</t>
    </rPh>
    <rPh sb="190" eb="191">
      <t>キ</t>
    </rPh>
    <rPh sb="191" eb="192">
      <t>ア</t>
    </rPh>
    <rPh sb="195" eb="197">
      <t>セタイ</t>
    </rPh>
    <rPh sb="197" eb="199">
      <t>ジンイン</t>
    </rPh>
    <rPh sb="200" eb="202">
      <t>ゲンショウ</t>
    </rPh>
    <rPh sb="206" eb="208">
      <t>イジ</t>
    </rPh>
    <rPh sb="208" eb="210">
      <t>カンリ</t>
    </rPh>
    <rPh sb="210" eb="212">
      <t>ケイヒ</t>
    </rPh>
    <rPh sb="213" eb="215">
      <t>ゲンショウ</t>
    </rPh>
    <rPh sb="215" eb="217">
      <t>ケイコウ</t>
    </rPh>
    <rPh sb="225" eb="227">
      <t>オスイ</t>
    </rPh>
    <rPh sb="227" eb="229">
      <t>ショリ</t>
    </rPh>
    <rPh sb="229" eb="231">
      <t>ゲンカ</t>
    </rPh>
    <rPh sb="232" eb="233">
      <t>ヒク</t>
    </rPh>
    <rPh sb="237" eb="239">
      <t>ケイヒ</t>
    </rPh>
    <rPh sb="239" eb="241">
      <t>カイシュウ</t>
    </rPh>
    <rPh sb="241" eb="242">
      <t>リツ</t>
    </rPh>
    <rPh sb="243" eb="244">
      <t>ノ</t>
    </rPh>
    <rPh sb="249" eb="250">
      <t>カンガ</t>
    </rPh>
    <rPh sb="259" eb="261">
      <t>ホンチョウ</t>
    </rPh>
    <rPh sb="262" eb="264">
      <t>ノウギョウ</t>
    </rPh>
    <rPh sb="264" eb="266">
      <t>シュウラク</t>
    </rPh>
    <rPh sb="266" eb="268">
      <t>ハイスイ</t>
    </rPh>
    <rPh sb="268" eb="270">
      <t>ショリ</t>
    </rPh>
    <rPh sb="270" eb="272">
      <t>クイキ</t>
    </rPh>
    <rPh sb="272" eb="274">
      <t>イガイ</t>
    </rPh>
    <rPh sb="275" eb="277">
      <t>ノウカ</t>
    </rPh>
    <rPh sb="277" eb="279">
      <t>チク</t>
    </rPh>
    <rPh sb="285" eb="287">
      <t>ヘイセイ</t>
    </rPh>
    <rPh sb="292" eb="293">
      <t>ネン</t>
    </rPh>
    <rPh sb="293" eb="294">
      <t>ド</t>
    </rPh>
    <rPh sb="295" eb="297">
      <t>キカン</t>
    </rPh>
    <rPh sb="298" eb="300">
      <t>ジョセイ</t>
    </rPh>
    <rPh sb="300" eb="302">
      <t>ジギョウ</t>
    </rPh>
    <rPh sb="303" eb="305">
      <t>ジッシ</t>
    </rPh>
    <rPh sb="310" eb="311">
      <t>キ</t>
    </rPh>
    <rPh sb="312" eb="314">
      <t>ガッペイ</t>
    </rPh>
    <rPh sb="314" eb="317">
      <t>ジョウカソウ</t>
    </rPh>
    <rPh sb="318" eb="320">
      <t>セッチ</t>
    </rPh>
    <rPh sb="321" eb="323">
      <t>ネンネン</t>
    </rPh>
    <rPh sb="323" eb="325">
      <t>リノウ</t>
    </rPh>
    <rPh sb="331" eb="333">
      <t>テッキョ</t>
    </rPh>
    <rPh sb="336" eb="338">
      <t>ガッペイ</t>
    </rPh>
    <rPh sb="338" eb="341">
      <t>ジョウカソウ</t>
    </rPh>
    <rPh sb="347" eb="350">
      <t>スイセンカ</t>
    </rPh>
    <rPh sb="350" eb="351">
      <t>リツ</t>
    </rPh>
    <rPh sb="352" eb="354">
      <t>ゲンショウ</t>
    </rPh>
    <rPh sb="354" eb="356">
      <t>ケイコウ</t>
    </rPh>
    <rPh sb="362" eb="364">
      <t>ゲンザイ</t>
    </rPh>
    <rPh sb="364" eb="366">
      <t>シンキ</t>
    </rPh>
    <rPh sb="367" eb="369">
      <t>セッチ</t>
    </rPh>
    <rPh sb="373" eb="375">
      <t>ガッペイ</t>
    </rPh>
    <rPh sb="375" eb="378">
      <t>ジョウカソウ</t>
    </rPh>
    <rPh sb="379" eb="381">
      <t>コジン</t>
    </rPh>
    <rPh sb="381" eb="383">
      <t>セッチ</t>
    </rPh>
    <rPh sb="389" eb="391">
      <t>スウチ</t>
    </rPh>
    <rPh sb="394" eb="396">
      <t>ゾウカ</t>
    </rPh>
    <rPh sb="401" eb="402">
      <t>ナ</t>
    </rPh>
    <rPh sb="403" eb="405">
      <t>ジョウキョウ</t>
    </rPh>
    <rPh sb="410" eb="412">
      <t>ホンライ</t>
    </rPh>
    <rPh sb="413" eb="416">
      <t>スイセンカ</t>
    </rPh>
    <rPh sb="416" eb="417">
      <t>リツ</t>
    </rPh>
    <rPh sb="419" eb="420">
      <t>コ</t>
    </rPh>
    <rPh sb="420" eb="421">
      <t>ハイ</t>
    </rPh>
    <rPh sb="422" eb="424">
      <t>トクテイ</t>
    </rPh>
    <rPh sb="425" eb="427">
      <t>コジン</t>
    </rPh>
    <rPh sb="427" eb="429">
      <t>セッチ</t>
    </rPh>
    <rPh sb="430" eb="432">
      <t>ゴウケイ</t>
    </rPh>
    <rPh sb="433" eb="434">
      <t>タイ</t>
    </rPh>
    <rPh sb="436" eb="437">
      <t>リツ</t>
    </rPh>
    <rPh sb="438" eb="439">
      <t>モト</t>
    </rPh>
    <rPh sb="441" eb="443">
      <t>スウチ</t>
    </rPh>
    <rPh sb="444" eb="445">
      <t>タダ</t>
    </rPh>
    <rPh sb="450" eb="451">
      <t>カンガ</t>
    </rPh>
    <phoneticPr fontId="4"/>
  </si>
  <si>
    <t>　合併処理浄化槽は、平成11年度30基、平成12年度40基、平成13年度17基、平成14年度13基、平成15年度22基の計122基を設置。うち既に離農などにより住宅解体に併せて9基撤去しているため、現在は113基となっています。
　環境省の「生活排水処理施設整備計画策定マニュアル」によると耐用年数は30年以上となっているため、耐用年数を超える資産はありません。
　また、浄化槽法に基づく保守点検(年3回)時に必要に応じて消耗品及びブロワーなどの交換を行っている状況です。</t>
    <rPh sb="1" eb="3">
      <t>ガッペイ</t>
    </rPh>
    <rPh sb="3" eb="5">
      <t>ショリ</t>
    </rPh>
    <rPh sb="5" eb="8">
      <t>ジョウカソウ</t>
    </rPh>
    <rPh sb="10" eb="12">
      <t>ヘイセイ</t>
    </rPh>
    <rPh sb="14" eb="15">
      <t>ネン</t>
    </rPh>
    <rPh sb="15" eb="16">
      <t>ド</t>
    </rPh>
    <rPh sb="18" eb="19">
      <t>キ</t>
    </rPh>
    <rPh sb="20" eb="22">
      <t>ヘイセイ</t>
    </rPh>
    <rPh sb="24" eb="25">
      <t>ネン</t>
    </rPh>
    <rPh sb="25" eb="26">
      <t>ド</t>
    </rPh>
    <rPh sb="28" eb="29">
      <t>キ</t>
    </rPh>
    <rPh sb="30" eb="32">
      <t>ヘイセイ</t>
    </rPh>
    <rPh sb="34" eb="35">
      <t>ネン</t>
    </rPh>
    <rPh sb="35" eb="36">
      <t>ド</t>
    </rPh>
    <rPh sb="38" eb="39">
      <t>キ</t>
    </rPh>
    <rPh sb="40" eb="42">
      <t>ヘイセイ</t>
    </rPh>
    <rPh sb="44" eb="45">
      <t>ネン</t>
    </rPh>
    <rPh sb="45" eb="46">
      <t>ド</t>
    </rPh>
    <rPh sb="48" eb="49">
      <t>キ</t>
    </rPh>
    <rPh sb="50" eb="52">
      <t>ヘイセイ</t>
    </rPh>
    <rPh sb="54" eb="55">
      <t>ネン</t>
    </rPh>
    <rPh sb="55" eb="56">
      <t>ド</t>
    </rPh>
    <rPh sb="58" eb="59">
      <t>キ</t>
    </rPh>
    <rPh sb="60" eb="61">
      <t>ケイ</t>
    </rPh>
    <rPh sb="64" eb="65">
      <t>キ</t>
    </rPh>
    <rPh sb="66" eb="68">
      <t>セッチ</t>
    </rPh>
    <rPh sb="71" eb="72">
      <t>スデ</t>
    </rPh>
    <rPh sb="73" eb="75">
      <t>リノウ</t>
    </rPh>
    <rPh sb="80" eb="82">
      <t>ジュウタク</t>
    </rPh>
    <rPh sb="82" eb="84">
      <t>カイタイ</t>
    </rPh>
    <rPh sb="85" eb="86">
      <t>アワ</t>
    </rPh>
    <rPh sb="89" eb="90">
      <t>キ</t>
    </rPh>
    <rPh sb="90" eb="92">
      <t>テッキョ</t>
    </rPh>
    <rPh sb="99" eb="101">
      <t>ゲンザイ</t>
    </rPh>
    <rPh sb="105" eb="106">
      <t>キ</t>
    </rPh>
    <rPh sb="116" eb="119">
      <t>カンキョウショウ</t>
    </rPh>
    <rPh sb="121" eb="123">
      <t>セイカツ</t>
    </rPh>
    <rPh sb="123" eb="125">
      <t>ハイスイ</t>
    </rPh>
    <rPh sb="125" eb="127">
      <t>ショリ</t>
    </rPh>
    <rPh sb="127" eb="129">
      <t>シセツ</t>
    </rPh>
    <rPh sb="129" eb="131">
      <t>セイビ</t>
    </rPh>
    <rPh sb="131" eb="133">
      <t>ケイカク</t>
    </rPh>
    <rPh sb="133" eb="135">
      <t>サクテイ</t>
    </rPh>
    <rPh sb="145" eb="147">
      <t>タイヨウ</t>
    </rPh>
    <rPh sb="147" eb="149">
      <t>ネンスウ</t>
    </rPh>
    <rPh sb="152" eb="155">
      <t>ネンイジョウ</t>
    </rPh>
    <rPh sb="164" eb="166">
      <t>タイヨウ</t>
    </rPh>
    <rPh sb="166" eb="168">
      <t>ネンスウ</t>
    </rPh>
    <rPh sb="169" eb="170">
      <t>コ</t>
    </rPh>
    <rPh sb="172" eb="174">
      <t>シサン</t>
    </rPh>
    <rPh sb="186" eb="189">
      <t>ジョウカソウ</t>
    </rPh>
    <rPh sb="189" eb="190">
      <t>ホウ</t>
    </rPh>
    <rPh sb="191" eb="192">
      <t>モト</t>
    </rPh>
    <rPh sb="194" eb="196">
      <t>ホシュ</t>
    </rPh>
    <rPh sb="196" eb="198">
      <t>テンケン</t>
    </rPh>
    <rPh sb="199" eb="200">
      <t>ネン</t>
    </rPh>
    <rPh sb="201" eb="202">
      <t>カイ</t>
    </rPh>
    <rPh sb="203" eb="204">
      <t>ジ</t>
    </rPh>
    <rPh sb="205" eb="207">
      <t>ヒツヨウ</t>
    </rPh>
    <rPh sb="208" eb="209">
      <t>オウ</t>
    </rPh>
    <rPh sb="211" eb="213">
      <t>ショウモウ</t>
    </rPh>
    <rPh sb="213" eb="214">
      <t>ヒン</t>
    </rPh>
    <rPh sb="214" eb="215">
      <t>オヨ</t>
    </rPh>
    <rPh sb="223" eb="225">
      <t>コウカン</t>
    </rPh>
    <rPh sb="226" eb="227">
      <t>オコナ</t>
    </rPh>
    <rPh sb="231" eb="23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</si>
</sst>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981056"/>
        <c:axId val="10197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981056"/>
        <c:axId val="101973392"/>
      </c:lineChart>
      <c:dateAx>
        <c:axId val="101981056"/>
        <c:scaling>
          <c:orientation val="minMax"/>
        </c:scaling>
        <c:delete val="1"/>
        <c:axPos val="b"/>
        <c:numFmt formatCode="ge" sourceLinked="1"/>
        <c:majorTickMark val="none"/>
        <c:minorTickMark val="none"/>
        <c:tickLblPos val="none"/>
        <c:crossAx val="101973392"/>
        <c:crosses val="autoZero"/>
        <c:auto val="1"/>
        <c:lblOffset val="100"/>
        <c:baseTimeUnit val="years"/>
      </c:dateAx>
      <c:valAx>
        <c:axId val="10197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59.24</c:v>
                </c:pt>
                <c:pt idx="1">
                  <c:v>58.97</c:v>
                </c:pt>
                <c:pt idx="2">
                  <c:v>57.52</c:v>
                </c:pt>
                <c:pt idx="3">
                  <c:v>56.21</c:v>
                </c:pt>
                <c:pt idx="4">
                  <c:v>55.92</c:v>
                </c:pt>
              </c:numCache>
            </c:numRef>
          </c:val>
        </c:ser>
        <c:dLbls>
          <c:showLegendKey val="0"/>
          <c:showVal val="0"/>
          <c:showCatName val="0"/>
          <c:showSerName val="0"/>
          <c:showPercent val="0"/>
          <c:showBubbleSize val="0"/>
        </c:dLbls>
        <c:gapWidth val="150"/>
        <c:axId val="193376792"/>
        <c:axId val="1933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52.52</c:v>
                </c:pt>
                <c:pt idx="4">
                  <c:v>54.14</c:v>
                </c:pt>
              </c:numCache>
            </c:numRef>
          </c:val>
          <c:smooth val="0"/>
        </c:ser>
        <c:dLbls>
          <c:showLegendKey val="0"/>
          <c:showVal val="0"/>
          <c:showCatName val="0"/>
          <c:showSerName val="0"/>
          <c:showPercent val="0"/>
          <c:showBubbleSize val="0"/>
        </c:dLbls>
        <c:marker val="1"/>
        <c:smooth val="0"/>
        <c:axId val="193376792"/>
        <c:axId val="193377184"/>
      </c:lineChart>
      <c:dateAx>
        <c:axId val="193376792"/>
        <c:scaling>
          <c:orientation val="minMax"/>
        </c:scaling>
        <c:delete val="1"/>
        <c:axPos val="b"/>
        <c:numFmt formatCode="ge" sourceLinked="1"/>
        <c:majorTickMark val="none"/>
        <c:minorTickMark val="none"/>
        <c:tickLblPos val="none"/>
        <c:crossAx val="193377184"/>
        <c:crosses val="autoZero"/>
        <c:auto val="1"/>
        <c:lblOffset val="100"/>
        <c:baseTimeUnit val="years"/>
      </c:dateAx>
      <c:valAx>
        <c:axId val="1933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7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40.94</c:v>
                </c:pt>
                <c:pt idx="1">
                  <c:v>42.07</c:v>
                </c:pt>
                <c:pt idx="2">
                  <c:v>41.99</c:v>
                </c:pt>
                <c:pt idx="3">
                  <c:v>42.68</c:v>
                </c:pt>
                <c:pt idx="4">
                  <c:v>43.11</c:v>
                </c:pt>
              </c:numCache>
            </c:numRef>
          </c:val>
        </c:ser>
        <c:dLbls>
          <c:showLegendKey val="0"/>
          <c:showVal val="0"/>
          <c:showCatName val="0"/>
          <c:showSerName val="0"/>
          <c:showPercent val="0"/>
          <c:showBubbleSize val="0"/>
        </c:dLbls>
        <c:gapWidth val="150"/>
        <c:axId val="193378360"/>
        <c:axId val="1933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84.94</c:v>
                </c:pt>
                <c:pt idx="4">
                  <c:v>84.69</c:v>
                </c:pt>
              </c:numCache>
            </c:numRef>
          </c:val>
          <c:smooth val="0"/>
        </c:ser>
        <c:dLbls>
          <c:showLegendKey val="0"/>
          <c:showVal val="0"/>
          <c:showCatName val="0"/>
          <c:showSerName val="0"/>
          <c:showPercent val="0"/>
          <c:showBubbleSize val="0"/>
        </c:dLbls>
        <c:marker val="1"/>
        <c:smooth val="0"/>
        <c:axId val="193378360"/>
        <c:axId val="193378752"/>
      </c:lineChart>
      <c:dateAx>
        <c:axId val="193378360"/>
        <c:scaling>
          <c:orientation val="minMax"/>
        </c:scaling>
        <c:delete val="1"/>
        <c:axPos val="b"/>
        <c:numFmt formatCode="ge" sourceLinked="1"/>
        <c:majorTickMark val="none"/>
        <c:minorTickMark val="none"/>
        <c:tickLblPos val="none"/>
        <c:crossAx val="193378752"/>
        <c:crosses val="autoZero"/>
        <c:auto val="1"/>
        <c:lblOffset val="100"/>
        <c:baseTimeUnit val="years"/>
      </c:dateAx>
      <c:valAx>
        <c:axId val="1933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7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41.78</c:v>
                </c:pt>
                <c:pt idx="1">
                  <c:v>41.85</c:v>
                </c:pt>
                <c:pt idx="2">
                  <c:v>49.15</c:v>
                </c:pt>
                <c:pt idx="3">
                  <c:v>63.36</c:v>
                </c:pt>
                <c:pt idx="4">
                  <c:v>84.22</c:v>
                </c:pt>
              </c:numCache>
            </c:numRef>
          </c:val>
        </c:ser>
        <c:dLbls>
          <c:showLegendKey val="0"/>
          <c:showVal val="0"/>
          <c:showCatName val="0"/>
          <c:showSerName val="0"/>
          <c:showPercent val="0"/>
          <c:showBubbleSize val="0"/>
        </c:dLbls>
        <c:gapWidth val="150"/>
        <c:axId val="171886024"/>
        <c:axId val="19292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886024"/>
        <c:axId val="192928752"/>
      </c:lineChart>
      <c:dateAx>
        <c:axId val="171886024"/>
        <c:scaling>
          <c:orientation val="minMax"/>
        </c:scaling>
        <c:delete val="1"/>
        <c:axPos val="b"/>
        <c:numFmt formatCode="ge" sourceLinked="1"/>
        <c:majorTickMark val="none"/>
        <c:minorTickMark val="none"/>
        <c:tickLblPos val="none"/>
        <c:crossAx val="192928752"/>
        <c:crosses val="autoZero"/>
        <c:auto val="1"/>
        <c:lblOffset val="100"/>
        <c:baseTimeUnit val="years"/>
      </c:dateAx>
      <c:valAx>
        <c:axId val="19292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8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890880"/>
        <c:axId val="1928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890880"/>
        <c:axId val="192891264"/>
      </c:lineChart>
      <c:dateAx>
        <c:axId val="192890880"/>
        <c:scaling>
          <c:orientation val="minMax"/>
        </c:scaling>
        <c:delete val="1"/>
        <c:axPos val="b"/>
        <c:numFmt formatCode="ge" sourceLinked="1"/>
        <c:majorTickMark val="none"/>
        <c:minorTickMark val="none"/>
        <c:tickLblPos val="none"/>
        <c:crossAx val="192891264"/>
        <c:crosses val="autoZero"/>
        <c:auto val="1"/>
        <c:lblOffset val="100"/>
        <c:baseTimeUnit val="years"/>
      </c:dateAx>
      <c:valAx>
        <c:axId val="1928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973392"/>
        <c:axId val="19304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973392"/>
        <c:axId val="193044904"/>
      </c:lineChart>
      <c:dateAx>
        <c:axId val="192973392"/>
        <c:scaling>
          <c:orientation val="minMax"/>
        </c:scaling>
        <c:delete val="1"/>
        <c:axPos val="b"/>
        <c:numFmt formatCode="ge" sourceLinked="1"/>
        <c:majorTickMark val="none"/>
        <c:minorTickMark val="none"/>
        <c:tickLblPos val="none"/>
        <c:crossAx val="193044904"/>
        <c:crosses val="autoZero"/>
        <c:auto val="1"/>
        <c:lblOffset val="100"/>
        <c:baseTimeUnit val="years"/>
      </c:dateAx>
      <c:valAx>
        <c:axId val="19304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7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061936"/>
        <c:axId val="19306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061936"/>
        <c:axId val="193062328"/>
      </c:lineChart>
      <c:dateAx>
        <c:axId val="193061936"/>
        <c:scaling>
          <c:orientation val="minMax"/>
        </c:scaling>
        <c:delete val="1"/>
        <c:axPos val="b"/>
        <c:numFmt formatCode="ge" sourceLinked="1"/>
        <c:majorTickMark val="none"/>
        <c:minorTickMark val="none"/>
        <c:tickLblPos val="none"/>
        <c:crossAx val="193062328"/>
        <c:crosses val="autoZero"/>
        <c:auto val="1"/>
        <c:lblOffset val="100"/>
        <c:baseTimeUnit val="years"/>
      </c:dateAx>
      <c:valAx>
        <c:axId val="19306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6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063504"/>
        <c:axId val="19306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063504"/>
        <c:axId val="193063896"/>
      </c:lineChart>
      <c:dateAx>
        <c:axId val="193063504"/>
        <c:scaling>
          <c:orientation val="minMax"/>
        </c:scaling>
        <c:delete val="1"/>
        <c:axPos val="b"/>
        <c:numFmt formatCode="ge" sourceLinked="1"/>
        <c:majorTickMark val="none"/>
        <c:minorTickMark val="none"/>
        <c:tickLblPos val="none"/>
        <c:crossAx val="193063896"/>
        <c:crosses val="autoZero"/>
        <c:auto val="1"/>
        <c:lblOffset val="100"/>
        <c:baseTimeUnit val="years"/>
      </c:dateAx>
      <c:valAx>
        <c:axId val="19306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6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482.49</c:v>
                </c:pt>
                <c:pt idx="1">
                  <c:v>577.87</c:v>
                </c:pt>
                <c:pt idx="2">
                  <c:v>529.13</c:v>
                </c:pt>
                <c:pt idx="3">
                  <c:v>460.46</c:v>
                </c:pt>
                <c:pt idx="4">
                  <c:v>379.03</c:v>
                </c:pt>
              </c:numCache>
            </c:numRef>
          </c:val>
        </c:ser>
        <c:dLbls>
          <c:showLegendKey val="0"/>
          <c:showVal val="0"/>
          <c:showCatName val="0"/>
          <c:showSerName val="0"/>
          <c:showPercent val="0"/>
          <c:showBubbleSize val="0"/>
        </c:dLbls>
        <c:gapWidth val="150"/>
        <c:axId val="193273024"/>
        <c:axId val="19327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701.33</c:v>
                </c:pt>
                <c:pt idx="4">
                  <c:v>663.76</c:v>
                </c:pt>
              </c:numCache>
            </c:numRef>
          </c:val>
          <c:smooth val="0"/>
        </c:ser>
        <c:dLbls>
          <c:showLegendKey val="0"/>
          <c:showVal val="0"/>
          <c:showCatName val="0"/>
          <c:showSerName val="0"/>
          <c:showPercent val="0"/>
          <c:showBubbleSize val="0"/>
        </c:dLbls>
        <c:marker val="1"/>
        <c:smooth val="0"/>
        <c:axId val="193273024"/>
        <c:axId val="193273416"/>
      </c:lineChart>
      <c:dateAx>
        <c:axId val="193273024"/>
        <c:scaling>
          <c:orientation val="minMax"/>
        </c:scaling>
        <c:delete val="1"/>
        <c:axPos val="b"/>
        <c:numFmt formatCode="ge" sourceLinked="1"/>
        <c:majorTickMark val="none"/>
        <c:minorTickMark val="none"/>
        <c:tickLblPos val="none"/>
        <c:crossAx val="193273416"/>
        <c:crosses val="autoZero"/>
        <c:auto val="1"/>
        <c:lblOffset val="100"/>
        <c:baseTimeUnit val="years"/>
      </c:dateAx>
      <c:valAx>
        <c:axId val="19327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63.79</c:v>
                </c:pt>
                <c:pt idx="1">
                  <c:v>48.54</c:v>
                </c:pt>
                <c:pt idx="2">
                  <c:v>52.86</c:v>
                </c:pt>
                <c:pt idx="3">
                  <c:v>65.81</c:v>
                </c:pt>
                <c:pt idx="4">
                  <c:v>93.95</c:v>
                </c:pt>
              </c:numCache>
            </c:numRef>
          </c:val>
        </c:ser>
        <c:dLbls>
          <c:showLegendKey val="0"/>
          <c:showVal val="0"/>
          <c:showCatName val="0"/>
          <c:showSerName val="0"/>
          <c:showPercent val="0"/>
          <c:showBubbleSize val="0"/>
        </c:dLbls>
        <c:gapWidth val="150"/>
        <c:axId val="193274592"/>
        <c:axId val="19327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53.48</c:v>
                </c:pt>
                <c:pt idx="4">
                  <c:v>53.76</c:v>
                </c:pt>
              </c:numCache>
            </c:numRef>
          </c:val>
          <c:smooth val="0"/>
        </c:ser>
        <c:dLbls>
          <c:showLegendKey val="0"/>
          <c:showVal val="0"/>
          <c:showCatName val="0"/>
          <c:showSerName val="0"/>
          <c:showPercent val="0"/>
          <c:showBubbleSize val="0"/>
        </c:dLbls>
        <c:marker val="1"/>
        <c:smooth val="0"/>
        <c:axId val="193274592"/>
        <c:axId val="193274984"/>
      </c:lineChart>
      <c:dateAx>
        <c:axId val="193274592"/>
        <c:scaling>
          <c:orientation val="minMax"/>
        </c:scaling>
        <c:delete val="1"/>
        <c:axPos val="b"/>
        <c:numFmt formatCode="ge" sourceLinked="1"/>
        <c:majorTickMark val="none"/>
        <c:minorTickMark val="none"/>
        <c:tickLblPos val="none"/>
        <c:crossAx val="193274984"/>
        <c:crosses val="autoZero"/>
        <c:auto val="1"/>
        <c:lblOffset val="100"/>
        <c:baseTimeUnit val="years"/>
      </c:dateAx>
      <c:valAx>
        <c:axId val="19327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293.66000000000003</c:v>
                </c:pt>
                <c:pt idx="1">
                  <c:v>387.99</c:v>
                </c:pt>
                <c:pt idx="2">
                  <c:v>371.6</c:v>
                </c:pt>
                <c:pt idx="3">
                  <c:v>312.51</c:v>
                </c:pt>
                <c:pt idx="4">
                  <c:v>218.52</c:v>
                </c:pt>
              </c:numCache>
            </c:numRef>
          </c:val>
        </c:ser>
        <c:dLbls>
          <c:showLegendKey val="0"/>
          <c:showVal val="0"/>
          <c:showCatName val="0"/>
          <c:showSerName val="0"/>
          <c:showPercent val="0"/>
          <c:showBubbleSize val="0"/>
        </c:dLbls>
        <c:gapWidth val="150"/>
        <c:axId val="193276160"/>
        <c:axId val="19327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277.29000000000002</c:v>
                </c:pt>
                <c:pt idx="4">
                  <c:v>275.25</c:v>
                </c:pt>
              </c:numCache>
            </c:numRef>
          </c:val>
          <c:smooth val="0"/>
        </c:ser>
        <c:dLbls>
          <c:showLegendKey val="0"/>
          <c:showVal val="0"/>
          <c:showCatName val="0"/>
          <c:showSerName val="0"/>
          <c:showPercent val="0"/>
          <c:showBubbleSize val="0"/>
        </c:dLbls>
        <c:marker val="1"/>
        <c:smooth val="0"/>
        <c:axId val="193276160"/>
        <c:axId val="193276552"/>
      </c:lineChart>
      <c:dateAx>
        <c:axId val="193276160"/>
        <c:scaling>
          <c:orientation val="minMax"/>
        </c:scaling>
        <c:delete val="1"/>
        <c:axPos val="b"/>
        <c:numFmt formatCode="ge" sourceLinked="1"/>
        <c:majorTickMark val="none"/>
        <c:minorTickMark val="none"/>
        <c:tickLblPos val="none"/>
        <c:crossAx val="193276552"/>
        <c:crosses val="autoZero"/>
        <c:auto val="1"/>
        <c:lblOffset val="100"/>
        <c:baseTimeUnit val="years"/>
      </c:dateAx>
      <c:valAx>
        <c:axId val="19327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妹背牛町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3190</v>
      </c>
      <c r="AM8" s="47"/>
      <c r="AN8" s="47"/>
      <c r="AO8" s="47"/>
      <c r="AP8" s="47"/>
      <c r="AQ8" s="47"/>
      <c r="AR8" s="47"/>
      <c r="AS8" s="47"/>
      <c r="AT8" s="43">
        <f>データ!S6</f>
        <v>48.64</v>
      </c>
      <c r="AU8" s="43"/>
      <c r="AV8" s="43"/>
      <c r="AW8" s="43"/>
      <c r="AX8" s="43"/>
      <c r="AY8" s="43"/>
      <c r="AZ8" s="43"/>
      <c r="BA8" s="43"/>
      <c r="BB8" s="43">
        <f>データ!T6</f>
        <v>65.58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30.75</v>
      </c>
      <c r="Q10" s="43"/>
      <c r="R10" s="43"/>
      <c r="S10" s="43"/>
      <c r="T10" s="43"/>
      <c r="U10" s="43"/>
      <c r="V10" s="43"/>
      <c r="W10" s="43">
        <f>データ!P6</f>
        <v>100</v>
      </c>
      <c r="X10" s="43"/>
      <c r="Y10" s="43"/>
      <c r="Z10" s="43"/>
      <c r="AA10" s="43"/>
      <c r="AB10" s="43"/>
      <c r="AC10" s="43"/>
      <c r="AD10" s="47">
        <f>データ!Q6</f>
        <v>4536</v>
      </c>
      <c r="AE10" s="47"/>
      <c r="AF10" s="47"/>
      <c r="AG10" s="47"/>
      <c r="AH10" s="47"/>
      <c r="AI10" s="47"/>
      <c r="AJ10" s="47"/>
      <c r="AK10" s="2"/>
      <c r="AL10" s="47">
        <f>データ!U6</f>
        <v>972</v>
      </c>
      <c r="AM10" s="47"/>
      <c r="AN10" s="47"/>
      <c r="AO10" s="47"/>
      <c r="AP10" s="47"/>
      <c r="AQ10" s="47"/>
      <c r="AR10" s="47"/>
      <c r="AS10" s="47"/>
      <c r="AT10" s="43">
        <f>データ!V6</f>
        <v>47.11</v>
      </c>
      <c r="AU10" s="43"/>
      <c r="AV10" s="43"/>
      <c r="AW10" s="43"/>
      <c r="AX10" s="43"/>
      <c r="AY10" s="43"/>
      <c r="AZ10" s="43"/>
      <c r="BA10" s="43"/>
      <c r="BB10" s="43">
        <f>データ!W6</f>
        <v>20.63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14338</v>
      </c>
      <c r="D6" s="31">
        <f t="shared" si="3"/>
        <v>47</v>
      </c>
      <c r="E6" s="31">
        <f t="shared" si="3"/>
        <v>18</v>
      </c>
      <c r="F6" s="31">
        <f t="shared" si="3"/>
        <v>1</v>
      </c>
      <c r="G6" s="31">
        <f t="shared" si="3"/>
        <v>0</v>
      </c>
      <c r="H6" s="31" t="str">
        <f t="shared" si="3"/>
        <v>北海道　妹背牛町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30.75</v>
      </c>
      <c r="P6" s="32">
        <f t="shared" si="3"/>
        <v>100</v>
      </c>
      <c r="Q6" s="32">
        <f t="shared" si="3"/>
        <v>4536</v>
      </c>
      <c r="R6" s="32">
        <f t="shared" si="3"/>
        <v>3190</v>
      </c>
      <c r="S6" s="32">
        <f t="shared" si="3"/>
        <v>48.64</v>
      </c>
      <c r="T6" s="32">
        <f t="shared" si="3"/>
        <v>65.58</v>
      </c>
      <c r="U6" s="32">
        <f t="shared" si="3"/>
        <v>972</v>
      </c>
      <c r="V6" s="32">
        <f t="shared" si="3"/>
        <v>47.11</v>
      </c>
      <c r="W6" s="32">
        <f t="shared" si="3"/>
        <v>20.63</v>
      </c>
      <c r="X6" s="33">
        <f>IF(X7="",NA(),X7)</f>
        <v>41.78</v>
      </c>
      <c r="Y6" s="33">
        <f t="shared" ref="Y6:AG6" si="4">IF(Y7="",NA(),Y7)</f>
        <v>41.85</v>
      </c>
      <c r="Z6" s="33">
        <f t="shared" si="4"/>
        <v>49.15</v>
      </c>
      <c r="AA6" s="33">
        <f t="shared" si="4"/>
        <v>63.36</v>
      </c>
      <c r="AB6" s="33">
        <f t="shared" si="4"/>
        <v>84.22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482.49</v>
      </c>
      <c r="BF6" s="33">
        <f t="shared" ref="BF6:BN6" si="7">IF(BF7="",NA(),BF7)</f>
        <v>577.87</v>
      </c>
      <c r="BG6" s="33">
        <f t="shared" si="7"/>
        <v>529.13</v>
      </c>
      <c r="BH6" s="33">
        <f t="shared" si="7"/>
        <v>460.46</v>
      </c>
      <c r="BI6" s="33">
        <f t="shared" si="7"/>
        <v>379.03</v>
      </c>
      <c r="BJ6" s="33">
        <f t="shared" si="7"/>
        <v>844.96</v>
      </c>
      <c r="BK6" s="33">
        <f t="shared" si="7"/>
        <v>862.78</v>
      </c>
      <c r="BL6" s="33">
        <f t="shared" si="7"/>
        <v>803.29</v>
      </c>
      <c r="BM6" s="33">
        <f t="shared" si="7"/>
        <v>701.33</v>
      </c>
      <c r="BN6" s="33">
        <f t="shared" si="7"/>
        <v>663.76</v>
      </c>
      <c r="BO6" s="32" t="str">
        <f>IF(BO7="","",IF(BO7="-","【-】","【"&amp;SUBSTITUTE(TEXT(BO7,"#,##0.00"),"-","△")&amp;"】"))</f>
        <v>【623.71】</v>
      </c>
      <c r="BP6" s="33">
        <f>IF(BP7="",NA(),BP7)</f>
        <v>63.79</v>
      </c>
      <c r="BQ6" s="33">
        <f t="shared" ref="BQ6:BY6" si="8">IF(BQ7="",NA(),BQ7)</f>
        <v>48.54</v>
      </c>
      <c r="BR6" s="33">
        <f t="shared" si="8"/>
        <v>52.86</v>
      </c>
      <c r="BS6" s="33">
        <f t="shared" si="8"/>
        <v>65.81</v>
      </c>
      <c r="BT6" s="33">
        <f t="shared" si="8"/>
        <v>93.95</v>
      </c>
      <c r="BU6" s="33">
        <f t="shared" si="8"/>
        <v>51.86</v>
      </c>
      <c r="BV6" s="33">
        <f t="shared" si="8"/>
        <v>54.55</v>
      </c>
      <c r="BW6" s="33">
        <f t="shared" si="8"/>
        <v>56.63</v>
      </c>
      <c r="BX6" s="33">
        <f t="shared" si="8"/>
        <v>53.48</v>
      </c>
      <c r="BY6" s="33">
        <f t="shared" si="8"/>
        <v>53.76</v>
      </c>
      <c r="BZ6" s="32" t="str">
        <f>IF(BZ7="","",IF(BZ7="-","【-】","【"&amp;SUBSTITUTE(TEXT(BZ7,"#,##0.00"),"-","△")&amp;"】"))</f>
        <v>【51.88】</v>
      </c>
      <c r="CA6" s="33">
        <f>IF(CA7="",NA(),CA7)</f>
        <v>293.66000000000003</v>
      </c>
      <c r="CB6" s="33">
        <f t="shared" ref="CB6:CJ6" si="9">IF(CB7="",NA(),CB7)</f>
        <v>387.99</v>
      </c>
      <c r="CC6" s="33">
        <f t="shared" si="9"/>
        <v>371.6</v>
      </c>
      <c r="CD6" s="33">
        <f t="shared" si="9"/>
        <v>312.51</v>
      </c>
      <c r="CE6" s="33">
        <f t="shared" si="9"/>
        <v>218.52</v>
      </c>
      <c r="CF6" s="33">
        <f t="shared" si="9"/>
        <v>297.51</v>
      </c>
      <c r="CG6" s="33">
        <f t="shared" si="9"/>
        <v>275.64999999999998</v>
      </c>
      <c r="CH6" s="33">
        <f t="shared" si="9"/>
        <v>272.66000000000003</v>
      </c>
      <c r="CI6" s="33">
        <f t="shared" si="9"/>
        <v>277.29000000000002</v>
      </c>
      <c r="CJ6" s="33">
        <f t="shared" si="9"/>
        <v>275.25</v>
      </c>
      <c r="CK6" s="32" t="str">
        <f>IF(CK7="","",IF(CK7="-","【-】","【"&amp;SUBSTITUTE(TEXT(CK7,"#,##0.00"),"-","△")&amp;"】"))</f>
        <v>【295.51】</v>
      </c>
      <c r="CL6" s="33">
        <f>IF(CL7="",NA(),CL7)</f>
        <v>59.24</v>
      </c>
      <c r="CM6" s="33">
        <f t="shared" ref="CM6:CU6" si="10">IF(CM7="",NA(),CM7)</f>
        <v>58.97</v>
      </c>
      <c r="CN6" s="33">
        <f t="shared" si="10"/>
        <v>57.52</v>
      </c>
      <c r="CO6" s="33">
        <f t="shared" si="10"/>
        <v>56.21</v>
      </c>
      <c r="CP6" s="33">
        <f t="shared" si="10"/>
        <v>55.92</v>
      </c>
      <c r="CQ6" s="33">
        <f t="shared" si="10"/>
        <v>55.42</v>
      </c>
      <c r="CR6" s="33">
        <f t="shared" si="10"/>
        <v>58.58</v>
      </c>
      <c r="CS6" s="33">
        <f t="shared" si="10"/>
        <v>58.82</v>
      </c>
      <c r="CT6" s="33">
        <f t="shared" si="10"/>
        <v>52.52</v>
      </c>
      <c r="CU6" s="33">
        <f t="shared" si="10"/>
        <v>54.14</v>
      </c>
      <c r="CV6" s="32" t="str">
        <f>IF(CV7="","",IF(CV7="-","【-】","【"&amp;SUBSTITUTE(TEXT(CV7,"#,##0.00"),"-","△")&amp;"】"))</f>
        <v>【51.98】</v>
      </c>
      <c r="CW6" s="33">
        <f>IF(CW7="",NA(),CW7)</f>
        <v>40.94</v>
      </c>
      <c r="CX6" s="33">
        <f t="shared" ref="CX6:DF6" si="11">IF(CX7="",NA(),CX7)</f>
        <v>42.07</v>
      </c>
      <c r="CY6" s="33">
        <f t="shared" si="11"/>
        <v>41.99</v>
      </c>
      <c r="CZ6" s="33">
        <f t="shared" si="11"/>
        <v>42.68</v>
      </c>
      <c r="DA6" s="33">
        <f t="shared" si="11"/>
        <v>43.11</v>
      </c>
      <c r="DB6" s="33">
        <f t="shared" si="11"/>
        <v>74.290000000000006</v>
      </c>
      <c r="DC6" s="33">
        <f t="shared" si="11"/>
        <v>72.31</v>
      </c>
      <c r="DD6" s="33">
        <f t="shared" si="11"/>
        <v>71.760000000000005</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14338</v>
      </c>
      <c r="D7" s="35">
        <v>47</v>
      </c>
      <c r="E7" s="35">
        <v>18</v>
      </c>
      <c r="F7" s="35">
        <v>1</v>
      </c>
      <c r="G7" s="35">
        <v>0</v>
      </c>
      <c r="H7" s="35" t="s">
        <v>96</v>
      </c>
      <c r="I7" s="35" t="s">
        <v>97</v>
      </c>
      <c r="J7" s="35" t="s">
        <v>98</v>
      </c>
      <c r="K7" s="35" t="s">
        <v>99</v>
      </c>
      <c r="L7" s="35" t="s">
        <v>100</v>
      </c>
      <c r="M7" s="36" t="s">
        <v>101</v>
      </c>
      <c r="N7" s="36" t="s">
        <v>102</v>
      </c>
      <c r="O7" s="36">
        <v>30.75</v>
      </c>
      <c r="P7" s="36">
        <v>100</v>
      </c>
      <c r="Q7" s="36">
        <v>4536</v>
      </c>
      <c r="R7" s="36">
        <v>3190</v>
      </c>
      <c r="S7" s="36">
        <v>48.64</v>
      </c>
      <c r="T7" s="36">
        <v>65.58</v>
      </c>
      <c r="U7" s="36">
        <v>972</v>
      </c>
      <c r="V7" s="36">
        <v>47.11</v>
      </c>
      <c r="W7" s="36">
        <v>20.63</v>
      </c>
      <c r="X7" s="36">
        <v>41.78</v>
      </c>
      <c r="Y7" s="36">
        <v>41.85</v>
      </c>
      <c r="Z7" s="36">
        <v>49.15</v>
      </c>
      <c r="AA7" s="36">
        <v>63.36</v>
      </c>
      <c r="AB7" s="36">
        <v>84.22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482.49</v>
      </c>
      <c r="BF7" s="36">
        <v>577.87</v>
      </c>
      <c r="BG7" s="36">
        <v>529.13</v>
      </c>
      <c r="BH7" s="36">
        <v>460.46</v>
      </c>
      <c r="BI7" s="36">
        <v>379.03</v>
      </c>
      <c r="BJ7" s="36">
        <v>844.96</v>
      </c>
      <c r="BK7" s="36">
        <v>862.78</v>
      </c>
      <c r="BL7" s="36">
        <v>803.29</v>
      </c>
      <c r="BM7" s="36">
        <v>701.33</v>
      </c>
      <c r="BN7" s="36">
        <v>663.76</v>
      </c>
      <c r="BO7" s="36">
        <v>623.71</v>
      </c>
      <c r="BP7" s="36">
        <v>63.79</v>
      </c>
      <c r="BQ7" s="36">
        <v>48.54</v>
      </c>
      <c r="BR7" s="36">
        <v>52.86</v>
      </c>
      <c r="BS7" s="36">
        <v>65.81</v>
      </c>
      <c r="BT7" s="36">
        <v>93.95</v>
      </c>
      <c r="BU7" s="36">
        <v>51.86</v>
      </c>
      <c r="BV7" s="36">
        <v>54.55</v>
      </c>
      <c r="BW7" s="36">
        <v>56.63</v>
      </c>
      <c r="BX7" s="36">
        <v>53.48</v>
      </c>
      <c r="BY7" s="36">
        <v>53.76</v>
      </c>
      <c r="BZ7" s="36">
        <v>51.88</v>
      </c>
      <c r="CA7" s="36">
        <v>293.66000000000003</v>
      </c>
      <c r="CB7" s="36">
        <v>387.99</v>
      </c>
      <c r="CC7" s="36">
        <v>371.6</v>
      </c>
      <c r="CD7" s="36">
        <v>312.51</v>
      </c>
      <c r="CE7" s="36">
        <v>218.52</v>
      </c>
      <c r="CF7" s="36">
        <v>297.51</v>
      </c>
      <c r="CG7" s="36">
        <v>275.64999999999998</v>
      </c>
      <c r="CH7" s="36">
        <v>272.66000000000003</v>
      </c>
      <c r="CI7" s="36">
        <v>277.29000000000002</v>
      </c>
      <c r="CJ7" s="36">
        <v>275.25</v>
      </c>
      <c r="CK7" s="36">
        <v>295.51</v>
      </c>
      <c r="CL7" s="36">
        <v>59.24</v>
      </c>
      <c r="CM7" s="36">
        <v>58.97</v>
      </c>
      <c r="CN7" s="36">
        <v>57.52</v>
      </c>
      <c r="CO7" s="36">
        <v>56.21</v>
      </c>
      <c r="CP7" s="36">
        <v>55.92</v>
      </c>
      <c r="CQ7" s="36">
        <v>55.42</v>
      </c>
      <c r="CR7" s="36">
        <v>58.58</v>
      </c>
      <c r="CS7" s="36">
        <v>58.82</v>
      </c>
      <c r="CT7" s="36">
        <v>52.52</v>
      </c>
      <c r="CU7" s="36">
        <v>54.14</v>
      </c>
      <c r="CV7" s="36">
        <v>51.98</v>
      </c>
      <c r="CW7" s="36">
        <v>40.94</v>
      </c>
      <c r="CX7" s="36">
        <v>42.07</v>
      </c>
      <c r="CY7" s="36">
        <v>41.99</v>
      </c>
      <c r="CZ7" s="36">
        <v>42.68</v>
      </c>
      <c r="DA7" s="36">
        <v>43.11</v>
      </c>
      <c r="DB7" s="36">
        <v>74.290000000000006</v>
      </c>
      <c r="DC7" s="36">
        <v>72.31</v>
      </c>
      <c r="DD7" s="36">
        <v>71.760000000000005</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2017-02-13T06:00:08Z</cp:lastPrinted>
  <dcterms:created xsi:type="dcterms:W3CDTF">2017-02-08T03:25:03Z</dcterms:created>
  <dcterms:modified xsi:type="dcterms:W3CDTF">2017-02-13T06:00:10Z</dcterms:modified>
  <cp:category/>
</cp:coreProperties>
</file>